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1820"/>
  </bookViews>
  <sheets>
    <sheet name="ΔΥΝΑΜΕΙΣ" sheetId="1" r:id="rId1"/>
  </sheets>
  <definedNames>
    <definedName name="_2²">ΔΥΝΑΜΕΙΣ!$L$19:$O$19</definedName>
    <definedName name="_Δυνάμεις">ΔΥΝΑΜΕΙΣ!$M$7:$M$25</definedName>
    <definedName name="dinameis">ΔΥΝΑΜΕΙΣ!$M$7:$M$14</definedName>
    <definedName name="dinameis2">ΔΥΝΑΜΕΙΣ!$M$7:$M$19,ΔΥΝΑΜΕΙΣ!$M$12:$M$25</definedName>
    <definedName name="Δυνάμεις">ΔΥΝΑΜΕΙΣ!$M$7:$M$25</definedName>
    <definedName name="Δυνάμεις3">ΔΥΝΑΜΕΙΣ!$L$23:$O$23</definedName>
    <definedName name="Δυνάμειςβ">ΔΥΝΑΜΕΙΣ!$L$21:$O$21</definedName>
    <definedName name="Δυνάμειςγ">ΔΥΝΑΜΕΙΣ!$L$23:$O$23</definedName>
    <definedName name="Δυνάμειςδ">ΔΥΝΑΜΕΙΣ!$L$25:$O$25</definedName>
    <definedName name="Δυνάμειςε">ΔΥΝΑΜΕΙΣ!$L$27:$O$27</definedName>
    <definedName name="Δυνάμειςζ">ΔΥΝΑΜΕΙΣ!$L$31:$O$31</definedName>
    <definedName name="Δυνάμειςη">ΔΥΝΑΜΕΙΣ!$L$33:$O$33</definedName>
    <definedName name="ΔυνάμειςΘ">ΔΥΝΑΜΕΙΣ!$L$35:$O$35</definedName>
    <definedName name="ΔυνάμειςΙ">ΔΥΝΑΜΕΙΣ!$L$37:$O$37</definedName>
    <definedName name="ΔυνάμειςΣτ">ΔΥΝΑΜΕΙΣ!$L$29:$O$29</definedName>
  </definedNames>
  <calcPr calcId="125725"/>
</workbook>
</file>

<file path=xl/calcChain.xml><?xml version="1.0" encoding="utf-8"?>
<calcChain xmlns="http://schemas.openxmlformats.org/spreadsheetml/2006/main">
  <c r="H35" i="1"/>
  <c r="H31"/>
  <c r="H27"/>
  <c r="H21"/>
  <c r="A82"/>
  <c r="A79"/>
  <c r="A76"/>
  <c r="A73"/>
  <c r="A70"/>
  <c r="G70"/>
  <c r="I82"/>
  <c r="G82"/>
  <c r="I79"/>
  <c r="J82" s="1"/>
  <c r="I76"/>
  <c r="J79" s="1"/>
  <c r="G79"/>
  <c r="G76"/>
  <c r="I73"/>
  <c r="G73"/>
  <c r="J76" s="1"/>
  <c r="I70"/>
  <c r="G64"/>
  <c r="G62"/>
  <c r="G60"/>
  <c r="J64" s="1"/>
  <c r="G58"/>
  <c r="E56"/>
  <c r="H41"/>
  <c r="H56"/>
  <c r="G56"/>
  <c r="F56"/>
  <c r="H53"/>
  <c r="G53"/>
  <c r="F53"/>
  <c r="E53"/>
  <c r="H47"/>
  <c r="H45"/>
  <c r="H43"/>
  <c r="H37"/>
  <c r="H29"/>
  <c r="H33"/>
  <c r="H25"/>
  <c r="H23"/>
  <c r="H19"/>
  <c r="J73" l="1"/>
  <c r="J37"/>
  <c r="J47"/>
  <c r="J53"/>
  <c r="J56"/>
  <c r="J83" l="1"/>
  <c r="E86" s="1"/>
</calcChain>
</file>

<file path=xl/comments1.xml><?xml version="1.0" encoding="utf-8"?>
<comments xmlns="http://schemas.openxmlformats.org/spreadsheetml/2006/main">
  <authors>
    <author>Kypros</author>
  </authors>
  <commentList>
    <comment ref="F19" authorId="0">
      <text>
        <r>
          <rPr>
            <b/>
            <sz val="9"/>
            <color indexed="81"/>
            <rFont val="Tahoma"/>
            <charset val="1"/>
          </rPr>
          <t>Πατήστε στο κουτάκι. Επιλέξτε από τη λίστα απαντήσεων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b/>
            <sz val="9"/>
            <color indexed="81"/>
            <rFont val="Tahoma"/>
            <charset val="1"/>
          </rPr>
          <t>Πατήστε στο κουτάκι. Επιλέξτε από τη λίστα απαντήσεων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b/>
            <sz val="9"/>
            <color indexed="81"/>
            <rFont val="Tahoma"/>
            <charset val="1"/>
          </rPr>
          <t>Πατήστε στο κουτάκι. Επιλέξτε από τη λίστα απαντήσεων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5" authorId="0">
      <text>
        <r>
          <rPr>
            <b/>
            <sz val="9"/>
            <color indexed="81"/>
            <rFont val="Tahoma"/>
            <charset val="1"/>
          </rPr>
          <t>Πατήστε στο κουτάκι. Επιλέξτε από τη λίστα απαντήσεων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7" authorId="0">
      <text>
        <r>
          <rPr>
            <b/>
            <sz val="9"/>
            <color indexed="81"/>
            <rFont val="Tahoma"/>
            <charset val="1"/>
          </rPr>
          <t>Πατήστε στο κουτάκι. Επιλέξτε από τη λίστα απαντήσεων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9" authorId="0">
      <text>
        <r>
          <rPr>
            <b/>
            <sz val="9"/>
            <color indexed="81"/>
            <rFont val="Tahoma"/>
            <charset val="1"/>
          </rPr>
          <t>Πατήστε στο κουτάκι. Επιλέξτε από τη λίστα απαντήσεων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Πατήστε στο κουτάκι. Επιλέξτε από τη λίστα απαντήσεων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Πατήστε στο κουτάκι. Επιλέξτε από τη λίστα απαντήσεων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Πατήστε στο κουτάκι. Επιλέξτε από τη λίστα απαντήσεων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Πατήστε στο κουτάκι. Επιλέξτε από τη λίστα απαντήσεων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Tahoma"/>
            <family val="2"/>
            <charset val="161"/>
          </rPr>
          <t>Κάνε τις πράξεις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Tahoma"/>
            <family val="2"/>
            <charset val="161"/>
          </rPr>
          <t>Κάνε τις πράξεις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45" authorId="0">
      <text>
        <r>
          <rPr>
            <b/>
            <sz val="9"/>
            <color indexed="81"/>
            <rFont val="Tahoma"/>
            <family val="2"/>
            <charset val="161"/>
          </rPr>
          <t>Κάνε τις πράξεις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47" authorId="0">
      <text>
        <r>
          <rPr>
            <b/>
            <sz val="9"/>
            <color indexed="81"/>
            <rFont val="Tahoma"/>
            <family val="2"/>
            <charset val="161"/>
          </rPr>
          <t>Κάνε τις πράξεις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D58" authorId="0">
      <text>
        <r>
          <rPr>
            <b/>
            <sz val="9"/>
            <color indexed="81"/>
            <rFont val="Tahoma"/>
            <family val="2"/>
            <charset val="161"/>
          </rPr>
          <t>Μην αφήνεις κενά μεταξύ των αριθμών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D60" authorId="0">
      <text>
        <r>
          <rPr>
            <b/>
            <sz val="9"/>
            <color indexed="81"/>
            <rFont val="Tahoma"/>
            <family val="2"/>
            <charset val="161"/>
          </rPr>
          <t>Μην αφήνεις κενά μεταξύ των αριθμών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D62" authorId="0">
      <text>
        <r>
          <rPr>
            <b/>
            <sz val="9"/>
            <color indexed="81"/>
            <rFont val="Tahoma"/>
            <family val="2"/>
            <charset val="161"/>
          </rPr>
          <t>Μην αφήνεις κενά μεταξύ των αριθμών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D64" authorId="0">
      <text>
        <r>
          <rPr>
            <b/>
            <sz val="9"/>
            <color indexed="81"/>
            <rFont val="Tahoma"/>
            <family val="2"/>
            <charset val="161"/>
          </rPr>
          <t>Μην αφήνεις κενά μεταξύ των αριθμών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A69" authorId="0">
      <text>
        <r>
          <rPr>
            <b/>
            <sz val="9"/>
            <color indexed="81"/>
            <rFont val="Tahoma"/>
            <family val="2"/>
            <charset val="161"/>
          </rPr>
          <t>Γράψε την απάντησή σου.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I69" authorId="0">
      <text>
        <r>
          <rPr>
            <b/>
            <sz val="9"/>
            <color indexed="81"/>
            <rFont val="Tahoma"/>
            <family val="2"/>
            <charset val="161"/>
          </rPr>
          <t>Επέλεξε από τη λίστα τη σωστή δύναμη του 10.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A71" authorId="0">
      <text>
        <r>
          <rPr>
            <sz val="9"/>
            <color indexed="81"/>
            <rFont val="Tahoma"/>
            <family val="2"/>
            <charset val="161"/>
          </rPr>
          <t xml:space="preserve">Γράψε την απάντησή σου
</t>
        </r>
      </text>
    </comment>
    <comment ref="I71" authorId="0">
      <text>
        <r>
          <rPr>
            <b/>
            <sz val="9"/>
            <color indexed="81"/>
            <rFont val="Tahoma"/>
            <family val="2"/>
            <charset val="161"/>
          </rPr>
          <t>Επέλεξε από τη λίστα τη σωστή δύναμη του 10.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A74" authorId="0">
      <text>
        <r>
          <rPr>
            <b/>
            <sz val="9"/>
            <color indexed="81"/>
            <rFont val="Tahoma"/>
            <family val="2"/>
            <charset val="161"/>
          </rPr>
          <t>Γράψε την απάντησή σου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I74" authorId="0">
      <text>
        <r>
          <rPr>
            <b/>
            <sz val="9"/>
            <color indexed="81"/>
            <rFont val="Tahoma"/>
            <family val="2"/>
            <charset val="161"/>
          </rPr>
          <t>Επέλεξε από τη λίστα τη σωστή δύναμη του 10.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A77" authorId="0">
      <text>
        <r>
          <rPr>
            <sz val="9"/>
            <color indexed="81"/>
            <rFont val="Tahoma"/>
            <family val="2"/>
            <charset val="161"/>
          </rPr>
          <t xml:space="preserve">
Γράψε την απάντησή σου</t>
        </r>
      </text>
    </comment>
    <comment ref="I77" authorId="0">
      <text>
        <r>
          <rPr>
            <b/>
            <sz val="9"/>
            <color indexed="81"/>
            <rFont val="Tahoma"/>
            <family val="2"/>
            <charset val="161"/>
          </rPr>
          <t>Επέλεξε από τη λίστα τη σωστή δύναμη του 10.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A80" authorId="0">
      <text>
        <r>
          <rPr>
            <b/>
            <sz val="9"/>
            <color indexed="81"/>
            <rFont val="Tahoma"/>
            <family val="2"/>
            <charset val="161"/>
          </rPr>
          <t>Γράψε την απάντησή σου.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I80" authorId="0">
      <text>
        <r>
          <rPr>
            <b/>
            <sz val="9"/>
            <color indexed="81"/>
            <rFont val="Tahoma"/>
            <family val="2"/>
            <charset val="161"/>
          </rPr>
          <t>Επέλεξε από τη λίστα τη σωστή δύναμη του 10.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<sst xmlns="http://schemas.openxmlformats.org/spreadsheetml/2006/main" count="136" uniqueCount="95">
  <si>
    <t>πολλές φορές.</t>
  </si>
  <si>
    <t xml:space="preserve">Δύναμη ονομάζουμε έναν σύντομο τρόπο με τον οποίο </t>
  </si>
  <si>
    <t>γράφουμε τον πολλαπλασιασμό ενός αριθμού επί τον εαυτό του</t>
  </si>
  <si>
    <t>β)    2  .  2  .  2  .   2     =</t>
  </si>
  <si>
    <t>γ)                    3  .  3     =</t>
  </si>
  <si>
    <t>α)      2  .    2    .    2     =</t>
  </si>
  <si>
    <t>δ)          3  . 3 .   3  .  3     =</t>
  </si>
  <si>
    <t>5²</t>
  </si>
  <si>
    <t>4²</t>
  </si>
  <si>
    <t>4³</t>
  </si>
  <si>
    <t>4⁴</t>
  </si>
  <si>
    <t>ε)                    5  . 5     =</t>
  </si>
  <si>
    <t>η)     4   .    4   .    4     =</t>
  </si>
  <si>
    <t>στ)       5  .  5  .  5  . 5     =</t>
  </si>
  <si>
    <t>θ)     3 . 3 .  3 .  3 .  3     =</t>
  </si>
  <si>
    <t>ι)     5   .    5   .    5     =</t>
  </si>
  <si>
    <r>
      <t>2</t>
    </r>
    <r>
      <rPr>
        <b/>
        <sz val="36"/>
        <color theme="1"/>
        <rFont val="Calibri"/>
        <family val="2"/>
        <charset val="161"/>
      </rPr>
      <t>⁴</t>
    </r>
  </si>
  <si>
    <t xml:space="preserve">  =   2 . 2  . 2 . 2</t>
  </si>
  <si>
    <t>β) Τέταρτη δύναμη του δύο.</t>
  </si>
  <si>
    <t>α) Δύο στην τετάρτη   ή</t>
  </si>
  <si>
    <r>
      <t>Η δύναμη 2</t>
    </r>
    <r>
      <rPr>
        <b/>
        <sz val="18"/>
        <color rgb="FF0000CC"/>
        <rFont val="Calibri"/>
        <family val="2"/>
        <charset val="161"/>
      </rPr>
      <t>⁴</t>
    </r>
    <r>
      <rPr>
        <b/>
        <sz val="18"/>
        <color rgb="FF0000CC"/>
        <rFont val="Calibri"/>
        <family val="2"/>
        <charset val="161"/>
        <scheme val="minor"/>
      </rPr>
      <t xml:space="preserve"> διαβάζεται με δύο τρόπους:</t>
    </r>
  </si>
  <si>
    <t>ΑΠΑΝΤΗΣΗ</t>
  </si>
  <si>
    <t>α)</t>
  </si>
  <si>
    <t xml:space="preserve"> =</t>
  </si>
  <si>
    <t>β)</t>
  </si>
  <si>
    <t>γ)</t>
  </si>
  <si>
    <t>δ)</t>
  </si>
  <si>
    <t>β) 8 . 8 . 8  =</t>
  </si>
  <si>
    <t>3.8</t>
  </si>
  <si>
    <t>3 . Να υπολογίσετε τις πιο κάτω δυνάμεις:</t>
  </si>
  <si>
    <t>4. Να συμπληρώσετε τον πίνακα όπως στο παράδειγμα:</t>
  </si>
  <si>
    <t>τριακόσια</t>
  </si>
  <si>
    <r>
      <t>3</t>
    </r>
    <r>
      <rPr>
        <sz val="28"/>
        <rFont val="Calibri"/>
        <family val="2"/>
        <charset val="161"/>
      </rPr>
      <t>⁴ =</t>
    </r>
  </si>
  <si>
    <r>
      <t>2</t>
    </r>
    <r>
      <rPr>
        <sz val="28"/>
        <rFont val="Calibri"/>
        <family val="2"/>
        <charset val="161"/>
      </rPr>
      <t>³ =</t>
    </r>
  </si>
  <si>
    <r>
      <t>4</t>
    </r>
    <r>
      <rPr>
        <sz val="28"/>
        <rFont val="Calibri"/>
        <family val="2"/>
        <charset val="161"/>
      </rPr>
      <t>³</t>
    </r>
    <r>
      <rPr>
        <sz val="28"/>
        <rFont val="Comic Sans MS"/>
        <family val="4"/>
      </rPr>
      <t>=</t>
    </r>
  </si>
  <si>
    <r>
      <t>5</t>
    </r>
    <r>
      <rPr>
        <sz val="28"/>
        <rFont val="Calibri"/>
        <family val="2"/>
        <charset val="161"/>
      </rPr>
      <t>²</t>
    </r>
    <r>
      <rPr>
        <sz val="28"/>
        <rFont val="Comic Sans MS"/>
        <family val="4"/>
      </rPr>
      <t>=</t>
    </r>
  </si>
  <si>
    <t>2 . Να βρεις το αποτέλεσμα:</t>
  </si>
  <si>
    <r>
      <t>5</t>
    </r>
    <r>
      <rPr>
        <b/>
        <sz val="18"/>
        <rFont val="Calibri"/>
        <family val="2"/>
        <charset val="161"/>
      </rPr>
      <t>²</t>
    </r>
  </si>
  <si>
    <r>
      <t>2</t>
    </r>
    <r>
      <rPr>
        <b/>
        <sz val="18"/>
        <rFont val="Calibri"/>
        <family val="2"/>
        <charset val="161"/>
      </rPr>
      <t>⁵</t>
    </r>
  </si>
  <si>
    <r>
      <t>8</t>
    </r>
    <r>
      <rPr>
        <b/>
        <sz val="18"/>
        <rFont val="Calibri"/>
        <family val="2"/>
        <charset val="161"/>
      </rPr>
      <t>²</t>
    </r>
  </si>
  <si>
    <r>
      <t>8</t>
    </r>
    <r>
      <rPr>
        <b/>
        <sz val="18"/>
        <rFont val="Calibri"/>
        <family val="2"/>
        <charset val="161"/>
      </rPr>
      <t>³</t>
    </r>
  </si>
  <si>
    <t>1.  Να γράψετε τα πιο κάτω γινόμενα ως δυνάμεις:</t>
  </si>
  <si>
    <t xml:space="preserve">2) Να βάλετε "ν" στη σωστή απάντηση για κάθε </t>
  </si>
  <si>
    <t>μια από τις εξισώσεις.</t>
  </si>
  <si>
    <t>α) 5 . 5 . 5 . 5 =</t>
  </si>
  <si>
    <r>
      <t>5</t>
    </r>
    <r>
      <rPr>
        <b/>
        <sz val="18"/>
        <rFont val="Calibri"/>
        <family val="2"/>
        <charset val="161"/>
      </rPr>
      <t>⁴</t>
    </r>
  </si>
  <si>
    <r>
      <t>4</t>
    </r>
    <r>
      <rPr>
        <b/>
        <sz val="18"/>
        <rFont val="Calibri"/>
        <family val="2"/>
        <charset val="161"/>
      </rPr>
      <t>⁵</t>
    </r>
  </si>
  <si>
    <t>Συμβολική</t>
  </si>
  <si>
    <t>μορφή</t>
  </si>
  <si>
    <t xml:space="preserve">Λεκτική </t>
  </si>
  <si>
    <t xml:space="preserve"> Χ</t>
  </si>
  <si>
    <r>
      <t>10</t>
    </r>
    <r>
      <rPr>
        <b/>
        <sz val="18"/>
        <rFont val="Calibri"/>
        <family val="2"/>
        <charset val="161"/>
      </rPr>
      <t>²</t>
    </r>
  </si>
  <si>
    <t xml:space="preserve">τετρακόσιες </t>
  </si>
  <si>
    <t>χιλιάδες</t>
  </si>
  <si>
    <t xml:space="preserve">οχτώ </t>
  </si>
  <si>
    <t>εκατομμύρια</t>
  </si>
  <si>
    <r>
      <t xml:space="preserve">Να επιλέξετε από τη </t>
    </r>
    <r>
      <rPr>
        <b/>
        <sz val="20"/>
        <color rgb="FFFF0000"/>
        <rFont val="Calibri"/>
        <family val="2"/>
        <charset val="161"/>
        <scheme val="minor"/>
      </rPr>
      <t xml:space="preserve">λίστα </t>
    </r>
    <r>
      <rPr>
        <b/>
        <u/>
        <sz val="20"/>
        <color theme="1"/>
        <rFont val="Calibri"/>
        <family val="2"/>
        <charset val="161"/>
        <scheme val="minor"/>
      </rPr>
      <t>τη σωστή απάντηση</t>
    </r>
  </si>
  <si>
    <t>λίστα</t>
  </si>
  <si>
    <r>
      <t>10</t>
    </r>
    <r>
      <rPr>
        <b/>
        <sz val="18"/>
        <rFont val="Calibri"/>
        <family val="2"/>
        <charset val="161"/>
      </rPr>
      <t>²  =</t>
    </r>
  </si>
  <si>
    <r>
      <t>10</t>
    </r>
    <r>
      <rPr>
        <b/>
        <sz val="18"/>
        <rFont val="Calibri"/>
        <family val="2"/>
        <charset val="161"/>
      </rPr>
      <t>⁴  =</t>
    </r>
  </si>
  <si>
    <r>
      <t>10</t>
    </r>
    <r>
      <rPr>
        <b/>
        <sz val="18"/>
        <rFont val="Calibri"/>
        <family val="2"/>
        <charset val="161"/>
      </rPr>
      <t>⁶ =</t>
    </r>
  </si>
  <si>
    <t>Δύναμη  του 10</t>
  </si>
  <si>
    <t>πράξη</t>
  </si>
  <si>
    <r>
      <t>2.10</t>
    </r>
    <r>
      <rPr>
        <b/>
        <sz val="18"/>
        <rFont val="Calibri"/>
        <family val="2"/>
        <charset val="161"/>
      </rPr>
      <t>³ =</t>
    </r>
  </si>
  <si>
    <r>
      <t>10</t>
    </r>
    <r>
      <rPr>
        <b/>
        <sz val="16"/>
        <color theme="1"/>
        <rFont val="Calibri"/>
        <family val="2"/>
        <charset val="161"/>
      </rPr>
      <t>²</t>
    </r>
  </si>
  <si>
    <r>
      <t>10</t>
    </r>
    <r>
      <rPr>
        <b/>
        <sz val="16"/>
        <color theme="1"/>
        <rFont val="Calibri"/>
        <family val="2"/>
        <charset val="161"/>
      </rPr>
      <t>³</t>
    </r>
  </si>
  <si>
    <r>
      <t>10</t>
    </r>
    <r>
      <rPr>
        <b/>
        <sz val="16"/>
        <color theme="1"/>
        <rFont val="Calibri"/>
        <family val="2"/>
        <charset val="161"/>
      </rPr>
      <t>⁴</t>
    </r>
  </si>
  <si>
    <r>
      <t>10</t>
    </r>
    <r>
      <rPr>
        <b/>
        <sz val="16"/>
        <color theme="1"/>
        <rFont val="Calibri"/>
        <family val="2"/>
        <charset val="161"/>
      </rPr>
      <t>⁵</t>
    </r>
  </si>
  <si>
    <r>
      <t>10</t>
    </r>
    <r>
      <rPr>
        <b/>
        <sz val="16"/>
        <color theme="1"/>
        <rFont val="Calibri"/>
        <family val="2"/>
        <charset val="161"/>
      </rPr>
      <t>⁶</t>
    </r>
  </si>
  <si>
    <r>
      <t>10</t>
    </r>
    <r>
      <rPr>
        <b/>
        <sz val="16"/>
        <color theme="1"/>
        <rFont val="Calibri"/>
        <family val="2"/>
        <charset val="161"/>
      </rPr>
      <t>⁷</t>
    </r>
  </si>
  <si>
    <r>
      <t>10</t>
    </r>
    <r>
      <rPr>
        <b/>
        <sz val="16"/>
        <color theme="1"/>
        <rFont val="Calibri"/>
        <family val="2"/>
        <charset val="161"/>
      </rPr>
      <t>⁸</t>
    </r>
  </si>
  <si>
    <r>
      <t>10</t>
    </r>
    <r>
      <rPr>
        <b/>
        <sz val="16"/>
        <color theme="1"/>
        <rFont val="Calibri"/>
        <family val="2"/>
        <charset val="161"/>
      </rPr>
      <t>⁹</t>
    </r>
  </si>
  <si>
    <r>
      <t>10</t>
    </r>
    <r>
      <rPr>
        <b/>
        <sz val="16"/>
        <color theme="1"/>
        <rFont val="Calibri"/>
        <family val="2"/>
        <charset val="161"/>
      </rPr>
      <t>¹⁰</t>
    </r>
  </si>
  <si>
    <r>
      <t>10</t>
    </r>
    <r>
      <rPr>
        <b/>
        <sz val="16"/>
        <color theme="1"/>
        <rFont val="Calibri"/>
        <family val="2"/>
        <charset val="161"/>
      </rPr>
      <t>¹¹</t>
    </r>
  </si>
  <si>
    <r>
      <t>10</t>
    </r>
    <r>
      <rPr>
        <b/>
        <sz val="16"/>
        <color theme="1"/>
        <rFont val="Calibri"/>
        <family val="2"/>
        <charset val="161"/>
      </rPr>
      <t>¹²</t>
    </r>
  </si>
  <si>
    <t>ένα εκατομμύριο</t>
  </si>
  <si>
    <t>πεντακόσιες χιλιάδες</t>
  </si>
  <si>
    <t>τριακόσιες είκοσι</t>
  </si>
  <si>
    <t>2⁴</t>
  </si>
  <si>
    <r>
      <t>2</t>
    </r>
    <r>
      <rPr>
        <sz val="20"/>
        <color rgb="FFFF0000"/>
        <rFont val="Calibri"/>
        <family val="2"/>
        <charset val="161"/>
      </rPr>
      <t>²</t>
    </r>
  </si>
  <si>
    <r>
      <t>2</t>
    </r>
    <r>
      <rPr>
        <sz val="20"/>
        <color rgb="FFFF0000"/>
        <rFont val="Calibri"/>
        <family val="2"/>
        <charset val="161"/>
      </rPr>
      <t>³</t>
    </r>
  </si>
  <si>
    <r>
      <t>3</t>
    </r>
    <r>
      <rPr>
        <sz val="20"/>
        <color rgb="FFFF0000"/>
        <rFont val="Calibri"/>
        <family val="2"/>
        <charset val="161"/>
      </rPr>
      <t>²</t>
    </r>
  </si>
  <si>
    <r>
      <t>3</t>
    </r>
    <r>
      <rPr>
        <sz val="20"/>
        <color rgb="FFFF0000"/>
        <rFont val="Calibri"/>
        <family val="2"/>
        <charset val="161"/>
      </rPr>
      <t>³</t>
    </r>
  </si>
  <si>
    <r>
      <t>3</t>
    </r>
    <r>
      <rPr>
        <sz val="20"/>
        <color rgb="FFFF0000"/>
        <rFont val="Calibri"/>
        <family val="2"/>
        <charset val="161"/>
      </rPr>
      <t>⁴</t>
    </r>
  </si>
  <si>
    <r>
      <t>5</t>
    </r>
    <r>
      <rPr>
        <sz val="20"/>
        <color rgb="FFFF0000"/>
        <rFont val="Calibri"/>
        <family val="2"/>
        <charset val="161"/>
      </rPr>
      <t>³</t>
    </r>
  </si>
  <si>
    <r>
      <t>2</t>
    </r>
    <r>
      <rPr>
        <sz val="20"/>
        <color rgb="FFFF0000"/>
        <rFont val="Calibri"/>
        <family val="2"/>
        <charset val="161"/>
      </rPr>
      <t>⁵</t>
    </r>
  </si>
  <si>
    <r>
      <t>5</t>
    </r>
    <r>
      <rPr>
        <sz val="20"/>
        <color rgb="FFFF0000"/>
        <rFont val="Calibri"/>
        <family val="2"/>
        <charset val="161"/>
      </rPr>
      <t>⁵</t>
    </r>
  </si>
  <si>
    <r>
      <t>4</t>
    </r>
    <r>
      <rPr>
        <sz val="20"/>
        <color rgb="FFFF0000"/>
        <rFont val="Calibri"/>
        <family val="2"/>
        <charset val="161"/>
      </rPr>
      <t>⁵</t>
    </r>
  </si>
  <si>
    <r>
      <t>5</t>
    </r>
    <r>
      <rPr>
        <sz val="20"/>
        <color rgb="FFFF0000"/>
        <rFont val="Calibri"/>
        <family val="2"/>
        <charset val="161"/>
      </rPr>
      <t>⁴</t>
    </r>
  </si>
  <si>
    <t>ζ)    2  . 2   .  2  . 2  .  2  =</t>
  </si>
  <si>
    <r>
      <t>5</t>
    </r>
    <r>
      <rPr>
        <sz val="20"/>
        <color rgb="FFFF0000"/>
        <rFont val="Calibri"/>
        <family val="2"/>
        <charset val="161"/>
      </rPr>
      <t>²</t>
    </r>
  </si>
  <si>
    <r>
      <t>3</t>
    </r>
    <r>
      <rPr>
        <sz val="20"/>
        <color rgb="FFFF0000"/>
        <rFont val="Calibri"/>
        <family val="2"/>
        <charset val="161"/>
      </rPr>
      <t>⁵</t>
    </r>
  </si>
  <si>
    <t>5⁵</t>
  </si>
  <si>
    <t xml:space="preserve"> /100</t>
  </si>
  <si>
    <t>Συγγραφέας: Κύπρος Ιωάννου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</si>
</sst>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36"/>
      <color theme="1"/>
      <name val="Calibri"/>
      <family val="2"/>
      <charset val="161"/>
      <scheme val="minor"/>
    </font>
    <font>
      <b/>
      <sz val="24"/>
      <color theme="1"/>
      <name val="Calibri"/>
      <family val="2"/>
      <charset val="161"/>
      <scheme val="minor"/>
    </font>
    <font>
      <b/>
      <sz val="28"/>
      <color theme="1"/>
      <name val="Calibri"/>
      <family val="2"/>
      <charset val="161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6"/>
      <color theme="1"/>
      <name val="Wingdings"/>
      <charset val="2"/>
    </font>
    <font>
      <b/>
      <sz val="18"/>
      <color theme="1"/>
      <name val="Calibri"/>
      <family val="2"/>
      <charset val="161"/>
      <scheme val="minor"/>
    </font>
    <font>
      <b/>
      <sz val="36"/>
      <color theme="1"/>
      <name val="Calibri"/>
      <family val="2"/>
      <charset val="161"/>
    </font>
    <font>
      <b/>
      <sz val="18"/>
      <color rgb="FF0000CC"/>
      <name val="Calibri"/>
      <family val="2"/>
      <charset val="161"/>
      <scheme val="minor"/>
    </font>
    <font>
      <b/>
      <sz val="18"/>
      <color rgb="FF0000CC"/>
      <name val="Calibri"/>
      <family val="2"/>
      <charset val="161"/>
    </font>
    <font>
      <sz val="11"/>
      <color theme="0"/>
      <name val="Calibri"/>
      <family val="2"/>
      <charset val="161"/>
      <scheme val="minor"/>
    </font>
    <font>
      <b/>
      <sz val="12"/>
      <name val="Comic Sans MS"/>
      <family val="4"/>
    </font>
    <font>
      <b/>
      <sz val="8"/>
      <name val="Comic Sans MS"/>
      <family val="4"/>
    </font>
    <font>
      <b/>
      <sz val="12"/>
      <color indexed="41"/>
      <name val="Comic Sans MS"/>
      <family val="4"/>
    </font>
    <font>
      <b/>
      <sz val="12"/>
      <color rgb="FFCCFFCC"/>
      <name val="Cambria"/>
      <family val="1"/>
    </font>
    <font>
      <b/>
      <sz val="12"/>
      <color rgb="FFFF0000"/>
      <name val="Wingdings"/>
      <charset val="2"/>
    </font>
    <font>
      <b/>
      <sz val="14"/>
      <name val="Comic Sans MS"/>
      <family val="4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18"/>
      <name val="Comic Sans MS"/>
      <family val="4"/>
    </font>
    <font>
      <b/>
      <sz val="28"/>
      <name val="Comic Sans MS"/>
      <family val="4"/>
    </font>
    <font>
      <sz val="28"/>
      <name val="Comic Sans MS"/>
      <family val="4"/>
    </font>
    <font>
      <sz val="28"/>
      <name val="Calibri"/>
      <family val="2"/>
      <charset val="161"/>
    </font>
    <font>
      <b/>
      <sz val="18"/>
      <name val="Calibri"/>
      <family val="2"/>
      <charset val="161"/>
    </font>
    <font>
      <b/>
      <sz val="16"/>
      <name val="Comic Sans MS"/>
      <family val="4"/>
    </font>
    <font>
      <sz val="28"/>
      <name val="Comic Sans MS"/>
      <family val="4"/>
      <charset val="161"/>
    </font>
    <font>
      <b/>
      <u/>
      <sz val="20"/>
      <color theme="1"/>
      <name val="Calibri"/>
      <family val="2"/>
      <charset val="161"/>
      <scheme val="minor"/>
    </font>
    <font>
      <b/>
      <sz val="20"/>
      <color rgb="FFFF0000"/>
      <name val="Calibri"/>
      <family val="2"/>
      <charset val="161"/>
      <scheme val="minor"/>
    </font>
    <font>
      <sz val="20"/>
      <color rgb="FFFF0000"/>
      <name val="Wingdings"/>
      <charset val="2"/>
    </font>
    <font>
      <b/>
      <sz val="20"/>
      <name val="Comic Sans MS"/>
      <family val="4"/>
      <charset val="161"/>
    </font>
    <font>
      <b/>
      <sz val="18"/>
      <color rgb="FFFF0000"/>
      <name val="Wingdings"/>
      <charset val="2"/>
    </font>
    <font>
      <b/>
      <sz val="16"/>
      <color theme="1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b/>
      <sz val="16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20"/>
      <color rgb="FFFF0000"/>
      <name val="Calibri"/>
      <family val="2"/>
      <charset val="161"/>
      <scheme val="minor"/>
    </font>
    <font>
      <sz val="20"/>
      <color rgb="FFFF0000"/>
      <name val="Calibri"/>
      <family val="2"/>
      <charset val="161"/>
    </font>
    <font>
      <sz val="20"/>
      <color theme="1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rgb="FFCCFFCC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13" fillId="2" borderId="0" xfId="0" applyFont="1" applyFill="1" applyProtection="1">
      <protection hidden="1"/>
    </xf>
    <xf numFmtId="0" fontId="14" fillId="2" borderId="0" xfId="0" applyFont="1" applyFill="1" applyProtection="1">
      <protection hidden="1"/>
    </xf>
    <xf numFmtId="0" fontId="15" fillId="2" borderId="0" xfId="0" applyFont="1" applyFill="1" applyProtection="1">
      <protection hidden="1"/>
    </xf>
    <xf numFmtId="0" fontId="16" fillId="2" borderId="0" xfId="0" applyFont="1" applyFill="1" applyProtection="1">
      <protection hidden="1"/>
    </xf>
    <xf numFmtId="0" fontId="13" fillId="2" borderId="0" xfId="0" applyFont="1" applyFill="1" applyAlignment="1" applyProtection="1">
      <alignment horizontal="right"/>
      <protection hidden="1"/>
    </xf>
    <xf numFmtId="0" fontId="17" fillId="2" borderId="0" xfId="0" applyFont="1" applyFill="1" applyAlignment="1" applyProtection="1">
      <alignment horizontal="center"/>
      <protection hidden="1"/>
    </xf>
    <xf numFmtId="0" fontId="13" fillId="2" borderId="0" xfId="0" applyFont="1" applyFill="1" applyBorder="1" applyProtection="1">
      <protection hidden="1"/>
    </xf>
    <xf numFmtId="0" fontId="7" fillId="2" borderId="0" xfId="0" applyFont="1" applyFill="1" applyAlignment="1" applyProtection="1">
      <alignment horizontal="right"/>
      <protection hidden="1"/>
    </xf>
    <xf numFmtId="0" fontId="7" fillId="2" borderId="0" xfId="0" applyFont="1" applyFill="1" applyProtection="1">
      <protection hidden="1"/>
    </xf>
    <xf numFmtId="0" fontId="21" fillId="2" borderId="0" xfId="0" applyFont="1" applyFill="1" applyProtection="1">
      <protection hidden="1"/>
    </xf>
    <xf numFmtId="0" fontId="22" fillId="2" borderId="0" xfId="0" applyFont="1" applyFill="1" applyProtection="1">
      <protection hidden="1"/>
    </xf>
    <xf numFmtId="0" fontId="23" fillId="2" borderId="0" xfId="0" applyFont="1" applyFill="1" applyProtection="1">
      <protection hidden="1"/>
    </xf>
    <xf numFmtId="0" fontId="21" fillId="2" borderId="1" xfId="0" applyFont="1" applyFill="1" applyBorder="1" applyAlignment="1" applyProtection="1">
      <alignment horizontal="center"/>
      <protection hidden="1"/>
    </xf>
    <xf numFmtId="0" fontId="21" fillId="5" borderId="1" xfId="0" applyFont="1" applyFill="1" applyBorder="1" applyAlignment="1" applyProtection="1">
      <alignment horizontal="center"/>
      <protection locked="0"/>
    </xf>
    <xf numFmtId="0" fontId="26" fillId="2" borderId="0" xfId="0" applyFont="1" applyFill="1" applyProtection="1">
      <protection hidden="1"/>
    </xf>
    <xf numFmtId="0" fontId="27" fillId="4" borderId="1" xfId="0" applyFont="1" applyFill="1" applyBorder="1" applyAlignment="1" applyProtection="1">
      <alignment horizontal="center"/>
      <protection locked="0"/>
    </xf>
    <xf numFmtId="0" fontId="27" fillId="2" borderId="0" xfId="0" applyFont="1" applyFill="1" applyProtection="1">
      <protection hidden="1"/>
    </xf>
    <xf numFmtId="0" fontId="22" fillId="2" borderId="0" xfId="0" applyFont="1" applyFill="1" applyAlignment="1" applyProtection="1">
      <alignment horizontal="right"/>
      <protection hidden="1"/>
    </xf>
    <xf numFmtId="0" fontId="21" fillId="2" borderId="0" xfId="0" applyFont="1" applyFill="1" applyBorder="1" applyAlignment="1" applyProtection="1">
      <alignment horizontal="center"/>
      <protection hidden="1"/>
    </xf>
    <xf numFmtId="0" fontId="0" fillId="3" borderId="0" xfId="0" applyFill="1"/>
    <xf numFmtId="0" fontId="1" fillId="7" borderId="0" xfId="0" applyFont="1" applyFill="1"/>
    <xf numFmtId="0" fontId="0" fillId="7" borderId="0" xfId="0" applyFill="1"/>
    <xf numFmtId="0" fontId="2" fillId="7" borderId="0" xfId="0" applyFont="1" applyFill="1"/>
    <xf numFmtId="0" fontId="8" fillId="7" borderId="0" xfId="0" applyFont="1" applyFill="1"/>
    <xf numFmtId="0" fontId="10" fillId="8" borderId="2" xfId="0" applyFont="1" applyFill="1" applyBorder="1"/>
    <xf numFmtId="0" fontId="0" fillId="8" borderId="3" xfId="0" applyFill="1" applyBorder="1"/>
    <xf numFmtId="0" fontId="0" fillId="8" borderId="4" xfId="0" applyFill="1" applyBorder="1"/>
    <xf numFmtId="0" fontId="8" fillId="8" borderId="5" xfId="0" applyFont="1" applyFill="1" applyBorder="1"/>
    <xf numFmtId="0" fontId="0" fillId="8" borderId="0" xfId="0" applyFill="1" applyBorder="1"/>
    <xf numFmtId="0" fontId="0" fillId="8" borderId="6" xfId="0" applyFill="1" applyBorder="1"/>
    <xf numFmtId="0" fontId="8" fillId="8" borderId="7" xfId="0" applyFont="1" applyFill="1" applyBorder="1"/>
    <xf numFmtId="0" fontId="0" fillId="8" borderId="8" xfId="0" applyFill="1" applyBorder="1"/>
    <xf numFmtId="0" fontId="0" fillId="8" borderId="9" xfId="0" applyFill="1" applyBorder="1"/>
    <xf numFmtId="0" fontId="8" fillId="9" borderId="0" xfId="0" applyFont="1" applyFill="1" applyBorder="1"/>
    <xf numFmtId="0" fontId="0" fillId="9" borderId="0" xfId="0" applyFill="1" applyBorder="1"/>
    <xf numFmtId="0" fontId="8" fillId="3" borderId="0" xfId="0" applyFont="1" applyFill="1"/>
    <xf numFmtId="0" fontId="1" fillId="3" borderId="0" xfId="0" applyFont="1" applyFill="1"/>
    <xf numFmtId="0" fontId="28" fillId="3" borderId="0" xfId="0" applyFont="1" applyFill="1"/>
    <xf numFmtId="0" fontId="3" fillId="7" borderId="0" xfId="0" applyFont="1" applyFill="1"/>
    <xf numFmtId="0" fontId="4" fillId="7" borderId="0" xfId="0" applyFont="1" applyFill="1"/>
    <xf numFmtId="0" fontId="0" fillId="8" borderId="0" xfId="0" applyFill="1"/>
    <xf numFmtId="0" fontId="1" fillId="7" borderId="0" xfId="0" applyFont="1" applyFill="1" applyAlignment="1">
      <alignment horizontal="right" vertical="top"/>
    </xf>
    <xf numFmtId="0" fontId="7" fillId="7" borderId="0" xfId="0" applyFont="1" applyFill="1" applyAlignment="1">
      <alignment horizontal="center"/>
    </xf>
    <xf numFmtId="0" fontId="30" fillId="2" borderId="0" xfId="0" applyFont="1" applyFill="1" applyAlignment="1" applyProtection="1">
      <alignment horizontal="center"/>
      <protection hidden="1"/>
    </xf>
    <xf numFmtId="0" fontId="21" fillId="2" borderId="20" xfId="0" applyFont="1" applyFill="1" applyBorder="1" applyAlignment="1" applyProtection="1">
      <alignment horizontal="center"/>
      <protection hidden="1"/>
    </xf>
    <xf numFmtId="0" fontId="13" fillId="10" borderId="16" xfId="0" applyFont="1" applyFill="1" applyBorder="1" applyProtection="1">
      <protection hidden="1"/>
    </xf>
    <xf numFmtId="0" fontId="13" fillId="10" borderId="17" xfId="0" applyFont="1" applyFill="1" applyBorder="1" applyProtection="1">
      <protection hidden="1"/>
    </xf>
    <xf numFmtId="0" fontId="13" fillId="10" borderId="18" xfId="0" applyFont="1" applyFill="1" applyBorder="1" applyProtection="1">
      <protection hidden="1"/>
    </xf>
    <xf numFmtId="0" fontId="32" fillId="2" borderId="0" xfId="0" applyFont="1" applyFill="1" applyAlignment="1" applyProtection="1">
      <alignment horizontal="center"/>
      <protection hidden="1"/>
    </xf>
    <xf numFmtId="0" fontId="34" fillId="0" borderId="0" xfId="0" applyFont="1" applyAlignment="1">
      <alignment horizontal="right" vertical="top"/>
    </xf>
    <xf numFmtId="0" fontId="12" fillId="0" borderId="0" xfId="0" applyFont="1"/>
    <xf numFmtId="0" fontId="35" fillId="0" borderId="0" xfId="0" applyFont="1"/>
    <xf numFmtId="0" fontId="4" fillId="5" borderId="1" xfId="0" applyFont="1" applyFill="1" applyBorder="1" applyProtection="1">
      <protection hidden="1"/>
    </xf>
    <xf numFmtId="0" fontId="36" fillId="0" borderId="0" xfId="0" applyFont="1"/>
    <xf numFmtId="0" fontId="21" fillId="5" borderId="13" xfId="0" applyFont="1" applyFill="1" applyBorder="1" applyAlignment="1" applyProtection="1">
      <alignment horizontal="center" vertical="center"/>
      <protection locked="0"/>
    </xf>
    <xf numFmtId="0" fontId="21" fillId="5" borderId="15" xfId="0" applyFont="1" applyFill="1" applyBorder="1" applyAlignment="1" applyProtection="1">
      <alignment horizontal="center" vertical="center"/>
      <protection locked="0"/>
    </xf>
    <xf numFmtId="0" fontId="21" fillId="5" borderId="16" xfId="0" applyFont="1" applyFill="1" applyBorder="1" applyAlignment="1" applyProtection="1">
      <alignment horizontal="center" vertical="center"/>
      <protection locked="0"/>
    </xf>
    <xf numFmtId="0" fontId="21" fillId="5" borderId="18" xfId="0" applyFont="1" applyFill="1" applyBorder="1" applyAlignment="1" applyProtection="1">
      <alignment horizontal="center" vertical="center"/>
      <protection locked="0"/>
    </xf>
    <xf numFmtId="0" fontId="21" fillId="2" borderId="13" xfId="0" applyFont="1" applyFill="1" applyBorder="1" applyAlignment="1" applyProtection="1">
      <alignment horizontal="center"/>
      <protection hidden="1"/>
    </xf>
    <xf numFmtId="0" fontId="21" fillId="2" borderId="14" xfId="0" applyFont="1" applyFill="1" applyBorder="1" applyAlignment="1" applyProtection="1">
      <alignment horizontal="center"/>
      <protection hidden="1"/>
    </xf>
    <xf numFmtId="0" fontId="21" fillId="2" borderId="15" xfId="0" applyFont="1" applyFill="1" applyBorder="1" applyAlignment="1" applyProtection="1">
      <alignment horizontal="center"/>
      <protection hidden="1"/>
    </xf>
    <xf numFmtId="0" fontId="21" fillId="11" borderId="19" xfId="0" applyFont="1" applyFill="1" applyBorder="1" applyAlignment="1" applyProtection="1">
      <alignment horizontal="center" vertical="center"/>
      <protection hidden="1"/>
    </xf>
    <xf numFmtId="0" fontId="21" fillId="11" borderId="20" xfId="0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Border="1" applyAlignment="1" applyProtection="1">
      <alignment horizontal="center" vertical="center"/>
      <protection hidden="1"/>
    </xf>
    <xf numFmtId="0" fontId="21" fillId="2" borderId="16" xfId="0" applyFont="1" applyFill="1" applyBorder="1" applyAlignment="1" applyProtection="1">
      <alignment horizontal="center"/>
      <protection hidden="1"/>
    </xf>
    <xf numFmtId="0" fontId="21" fillId="2" borderId="17" xfId="0" applyFont="1" applyFill="1" applyBorder="1" applyAlignment="1" applyProtection="1">
      <alignment horizontal="center"/>
      <protection hidden="1"/>
    </xf>
    <xf numFmtId="0" fontId="21" fillId="2" borderId="18" xfId="0" applyFont="1" applyFill="1" applyBorder="1" applyAlignment="1" applyProtection="1">
      <alignment horizontal="center"/>
      <protection hidden="1"/>
    </xf>
    <xf numFmtId="0" fontId="31" fillId="5" borderId="25" xfId="0" applyFont="1" applyFill="1" applyBorder="1" applyAlignment="1" applyProtection="1">
      <alignment horizontal="center"/>
      <protection locked="0"/>
    </xf>
    <xf numFmtId="0" fontId="31" fillId="5" borderId="26" xfId="0" applyFont="1" applyFill="1" applyBorder="1" applyAlignment="1" applyProtection="1">
      <alignment horizontal="center"/>
      <protection locked="0"/>
    </xf>
    <xf numFmtId="0" fontId="31" fillId="5" borderId="27" xfId="0" applyFont="1" applyFill="1" applyBorder="1" applyAlignment="1" applyProtection="1">
      <alignment horizontal="center"/>
      <protection locked="0"/>
    </xf>
    <xf numFmtId="0" fontId="21" fillId="10" borderId="13" xfId="0" applyFont="1" applyFill="1" applyBorder="1" applyAlignment="1" applyProtection="1">
      <alignment horizontal="center"/>
      <protection hidden="1"/>
    </xf>
    <xf numFmtId="0" fontId="21" fillId="10" borderId="14" xfId="0" applyFont="1" applyFill="1" applyBorder="1" applyAlignment="1" applyProtection="1">
      <alignment horizontal="center"/>
      <protection hidden="1"/>
    </xf>
    <xf numFmtId="0" fontId="21" fillId="10" borderId="15" xfId="0" applyFont="1" applyFill="1" applyBorder="1" applyAlignment="1" applyProtection="1">
      <alignment horizontal="center"/>
      <protection hidden="1"/>
    </xf>
    <xf numFmtId="0" fontId="26" fillId="6" borderId="13" xfId="0" applyFont="1" applyFill="1" applyBorder="1" applyAlignment="1" applyProtection="1">
      <alignment horizontal="center"/>
      <protection hidden="1"/>
    </xf>
    <xf numFmtId="0" fontId="26" fillId="6" borderId="14" xfId="0" applyFont="1" applyFill="1" applyBorder="1" applyAlignment="1" applyProtection="1">
      <alignment horizontal="center"/>
      <protection hidden="1"/>
    </xf>
    <xf numFmtId="0" fontId="26" fillId="6" borderId="15" xfId="0" applyFont="1" applyFill="1" applyBorder="1" applyAlignment="1" applyProtection="1">
      <alignment horizontal="center"/>
      <protection hidden="1"/>
    </xf>
    <xf numFmtId="0" fontId="18" fillId="2" borderId="13" xfId="0" applyFont="1" applyFill="1" applyBorder="1" applyAlignment="1" applyProtection="1">
      <alignment horizontal="center"/>
      <protection hidden="1"/>
    </xf>
    <xf numFmtId="0" fontId="18" fillId="2" borderId="14" xfId="0" applyFont="1" applyFill="1" applyBorder="1" applyAlignment="1" applyProtection="1">
      <alignment horizontal="center"/>
      <protection hidden="1"/>
    </xf>
    <xf numFmtId="0" fontId="18" fillId="2" borderId="15" xfId="0" applyFont="1" applyFill="1" applyBorder="1" applyAlignment="1" applyProtection="1">
      <alignment horizontal="center"/>
      <protection hidden="1"/>
    </xf>
    <xf numFmtId="0" fontId="21" fillId="5" borderId="21" xfId="0" applyFont="1" applyFill="1" applyBorder="1" applyAlignment="1" applyProtection="1">
      <alignment horizontal="center" vertical="center"/>
      <protection locked="0"/>
    </xf>
    <xf numFmtId="0" fontId="21" fillId="5" borderId="22" xfId="0" applyFont="1" applyFill="1" applyBorder="1" applyAlignment="1" applyProtection="1">
      <alignment horizontal="center" vertical="center"/>
      <protection locked="0"/>
    </xf>
    <xf numFmtId="0" fontId="21" fillId="5" borderId="23" xfId="0" applyFont="1" applyFill="1" applyBorder="1" applyAlignment="1" applyProtection="1">
      <alignment horizontal="center" vertical="center"/>
      <protection locked="0"/>
    </xf>
    <xf numFmtId="0" fontId="21" fillId="5" borderId="24" xfId="0" applyFont="1" applyFill="1" applyBorder="1" applyAlignment="1" applyProtection="1">
      <alignment horizontal="center" vertical="center"/>
      <protection locked="0"/>
    </xf>
    <xf numFmtId="0" fontId="21" fillId="5" borderId="19" xfId="0" applyFont="1" applyFill="1" applyBorder="1" applyAlignment="1" applyProtection="1">
      <alignment horizontal="center" vertical="center"/>
      <protection hidden="1"/>
    </xf>
    <xf numFmtId="0" fontId="21" fillId="5" borderId="20" xfId="0" applyFont="1" applyFill="1" applyBorder="1" applyAlignment="1" applyProtection="1">
      <alignment horizontal="center" vertical="center"/>
      <protection hidden="1"/>
    </xf>
    <xf numFmtId="0" fontId="30" fillId="2" borderId="11" xfId="0" applyFont="1" applyFill="1" applyBorder="1" applyAlignment="1" applyProtection="1">
      <alignment horizontal="center"/>
      <protection hidden="1"/>
    </xf>
    <xf numFmtId="0" fontId="30" fillId="2" borderId="14" xfId="0" applyFont="1" applyFill="1" applyBorder="1" applyAlignment="1" applyProtection="1">
      <alignment horizontal="center"/>
      <protection hidden="1"/>
    </xf>
    <xf numFmtId="0" fontId="26" fillId="3" borderId="13" xfId="0" applyFont="1" applyFill="1" applyBorder="1" applyAlignment="1" applyProtection="1">
      <alignment horizontal="center"/>
      <protection hidden="1"/>
    </xf>
    <xf numFmtId="0" fontId="26" fillId="3" borderId="15" xfId="0" applyFont="1" applyFill="1" applyBorder="1" applyAlignment="1" applyProtection="1">
      <alignment horizontal="center"/>
      <protection hidden="1"/>
    </xf>
    <xf numFmtId="0" fontId="26" fillId="3" borderId="16" xfId="0" applyFont="1" applyFill="1" applyBorder="1" applyAlignment="1" applyProtection="1">
      <alignment horizontal="center"/>
      <protection hidden="1"/>
    </xf>
    <xf numFmtId="0" fontId="26" fillId="3" borderId="18" xfId="0" applyFont="1" applyFill="1" applyBorder="1" applyAlignment="1" applyProtection="1">
      <alignment horizontal="center"/>
      <protection hidden="1"/>
    </xf>
    <xf numFmtId="0" fontId="22" fillId="5" borderId="10" xfId="0" applyFont="1" applyFill="1" applyBorder="1" applyAlignment="1" applyProtection="1">
      <alignment horizontal="left"/>
      <protection locked="0"/>
    </xf>
    <xf numFmtId="0" fontId="22" fillId="5" borderId="11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6" fillId="6" borderId="16" xfId="0" applyFont="1" applyFill="1" applyBorder="1" applyAlignment="1" applyProtection="1">
      <alignment horizontal="center"/>
      <protection hidden="1"/>
    </xf>
    <xf numFmtId="0" fontId="26" fillId="6" borderId="17" xfId="0" applyFont="1" applyFill="1" applyBorder="1" applyAlignment="1" applyProtection="1">
      <alignment horizontal="center"/>
      <protection hidden="1"/>
    </xf>
    <xf numFmtId="0" fontId="26" fillId="6" borderId="18" xfId="0" applyFont="1" applyFill="1" applyBorder="1" applyAlignment="1" applyProtection="1">
      <alignment horizontal="center"/>
      <protection hidden="1"/>
    </xf>
    <xf numFmtId="0" fontId="21" fillId="2" borderId="10" xfId="0" applyFont="1" applyFill="1" applyBorder="1" applyAlignment="1" applyProtection="1">
      <alignment horizontal="center"/>
      <protection hidden="1"/>
    </xf>
    <xf numFmtId="0" fontId="21" fillId="2" borderId="11" xfId="0" applyFont="1" applyFill="1" applyBorder="1" applyAlignment="1" applyProtection="1">
      <alignment horizontal="center"/>
      <protection hidden="1"/>
    </xf>
    <xf numFmtId="0" fontId="21" fillId="2" borderId="12" xfId="0" applyFont="1" applyFill="1" applyBorder="1" applyAlignment="1" applyProtection="1">
      <alignment horizontal="center"/>
      <protection hidden="1"/>
    </xf>
    <xf numFmtId="0" fontId="21" fillId="8" borderId="10" xfId="0" applyFont="1" applyFill="1" applyBorder="1" applyAlignment="1" applyProtection="1">
      <alignment horizontal="center"/>
      <protection locked="0"/>
    </xf>
    <xf numFmtId="0" fontId="21" fillId="8" borderId="12" xfId="0" applyFont="1" applyFill="1" applyBorder="1" applyAlignment="1" applyProtection="1">
      <alignment horizontal="center"/>
      <protection locked="0"/>
    </xf>
    <xf numFmtId="0" fontId="18" fillId="2" borderId="16" xfId="0" applyFont="1" applyFill="1" applyBorder="1" applyAlignment="1" applyProtection="1">
      <alignment horizontal="center"/>
      <protection hidden="1"/>
    </xf>
    <xf numFmtId="0" fontId="18" fillId="2" borderId="17" xfId="0" applyFont="1" applyFill="1" applyBorder="1" applyAlignment="1" applyProtection="1">
      <alignment horizontal="center"/>
      <protection hidden="1"/>
    </xf>
    <xf numFmtId="0" fontId="18" fillId="2" borderId="18" xfId="0" applyFont="1" applyFill="1" applyBorder="1" applyAlignment="1" applyProtection="1">
      <alignment horizontal="center"/>
      <protection hidden="1"/>
    </xf>
    <xf numFmtId="0" fontId="30" fillId="2" borderId="28" xfId="0" applyFont="1" applyFill="1" applyBorder="1" applyAlignment="1" applyProtection="1">
      <alignment horizontal="center"/>
      <protection hidden="1"/>
    </xf>
    <xf numFmtId="0" fontId="30" fillId="2" borderId="29" xfId="0" applyFont="1" applyFill="1" applyBorder="1" applyAlignment="1" applyProtection="1">
      <alignment horizontal="center"/>
      <protection hidden="1"/>
    </xf>
    <xf numFmtId="0" fontId="37" fillId="0" borderId="0" xfId="0" applyFont="1"/>
    <xf numFmtId="0" fontId="39" fillId="0" borderId="0" xfId="0" applyFont="1"/>
    <xf numFmtId="0" fontId="4" fillId="8" borderId="1" xfId="0" applyFont="1" applyFill="1" applyBorder="1"/>
    <xf numFmtId="0" fontId="8" fillId="8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CCFFCC"/>
      <color rgb="FFFFFFCC"/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34312</xdr:colOff>
      <xdr:row>0</xdr:row>
      <xdr:rowOff>0</xdr:rowOff>
    </xdr:from>
    <xdr:ext cx="2499338" cy="530658"/>
    <xdr:sp macro="" textlink="">
      <xdr:nvSpPr>
        <xdr:cNvPr id="2" name="Rectangle 1"/>
        <xdr:cNvSpPr/>
      </xdr:nvSpPr>
      <xdr:spPr>
        <a:xfrm>
          <a:off x="1253512" y="0"/>
          <a:ext cx="2499338" cy="53065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l-GR" sz="36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Δυνάμεις</a:t>
          </a:r>
          <a:endParaRPr lang="en-US" sz="36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twoCellAnchor editAs="oneCell">
    <xdr:from>
      <xdr:col>0</xdr:col>
      <xdr:colOff>457201</xdr:colOff>
      <xdr:row>4</xdr:row>
      <xdr:rowOff>504825</xdr:rowOff>
    </xdr:from>
    <xdr:to>
      <xdr:col>7</xdr:col>
      <xdr:colOff>361951</xdr:colOff>
      <xdr:row>11</xdr:row>
      <xdr:rowOff>800100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1" y="1895475"/>
          <a:ext cx="4210050" cy="1933575"/>
        </a:xfrm>
        <a:prstGeom prst="rect">
          <a:avLst/>
        </a:prstGeom>
        <a:noFill/>
      </xdr:spPr>
    </xdr:pic>
    <xdr:clientData/>
  </xdr:twoCellAnchor>
  <xdr:oneCellAnchor>
    <xdr:from>
      <xdr:col>0</xdr:col>
      <xdr:colOff>566737</xdr:colOff>
      <xdr:row>15</xdr:row>
      <xdr:rowOff>38100</xdr:rowOff>
    </xdr:from>
    <xdr:ext cx="3171830" cy="533400"/>
    <xdr:sp macro="" textlink="">
      <xdr:nvSpPr>
        <xdr:cNvPr id="6" name="Rectangle 5"/>
        <xdr:cNvSpPr/>
      </xdr:nvSpPr>
      <xdr:spPr>
        <a:xfrm>
          <a:off x="566737" y="5638800"/>
          <a:ext cx="3171830" cy="5334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l-GR" sz="36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Ασκήσεις</a:t>
          </a:r>
          <a:endParaRPr lang="en-US" sz="36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twoCellAnchor editAs="oneCell">
    <xdr:from>
      <xdr:col>10</xdr:col>
      <xdr:colOff>47625</xdr:colOff>
      <xdr:row>70</xdr:row>
      <xdr:rowOff>38100</xdr:rowOff>
    </xdr:from>
    <xdr:to>
      <xdr:col>15</xdr:col>
      <xdr:colOff>428625</xdr:colOff>
      <xdr:row>83</xdr:row>
      <xdr:rowOff>142874</xdr:rowOff>
    </xdr:to>
    <xdr:pic>
      <xdr:nvPicPr>
        <xdr:cNvPr id="1062" name="irc_mi" descr="Αποτέλεσμα εικόνας για clipart boy think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43625" y="23517225"/>
          <a:ext cx="3429000" cy="4438649"/>
        </a:xfrm>
        <a:prstGeom prst="rect">
          <a:avLst/>
        </a:prstGeom>
        <a:noFill/>
      </xdr:spPr>
    </xdr:pic>
    <xdr:clientData/>
  </xdr:twoCellAnchor>
  <xdr:twoCellAnchor>
    <xdr:from>
      <xdr:col>9</xdr:col>
      <xdr:colOff>590550</xdr:colOff>
      <xdr:row>66</xdr:row>
      <xdr:rowOff>28575</xdr:rowOff>
    </xdr:from>
    <xdr:to>
      <xdr:col>15</xdr:col>
      <xdr:colOff>342900</xdr:colOff>
      <xdr:row>69</xdr:row>
      <xdr:rowOff>238125</xdr:rowOff>
    </xdr:to>
    <xdr:sp macro="" textlink="">
      <xdr:nvSpPr>
        <xdr:cNvPr id="8" name="Rectangular Callout 7"/>
        <xdr:cNvSpPr/>
      </xdr:nvSpPr>
      <xdr:spPr>
        <a:xfrm>
          <a:off x="6076950" y="22059900"/>
          <a:ext cx="3409950" cy="1314450"/>
        </a:xfrm>
        <a:prstGeom prst="wedgeRect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l-GR" sz="2000">
              <a:solidFill>
                <a:sysClr val="windowText" lastClr="000000"/>
              </a:solidFill>
            </a:rPr>
            <a:t>Γράφουμε στα πράσινα κουτάκια.</a:t>
          </a:r>
        </a:p>
        <a:p>
          <a:pPr algn="ctr"/>
          <a:r>
            <a:rPr lang="el-GR" sz="2000">
              <a:solidFill>
                <a:sysClr val="windowText" lastClr="000000"/>
              </a:solidFill>
            </a:rPr>
            <a:t>Για τη δύναμη επιλέγουμε από τη λίστα</a:t>
          </a:r>
          <a:endParaRPr lang="en-GB" sz="20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10</xdr:col>
      <xdr:colOff>28575</xdr:colOff>
      <xdr:row>21</xdr:row>
      <xdr:rowOff>28575</xdr:rowOff>
    </xdr:from>
    <xdr:to>
      <xdr:col>15</xdr:col>
      <xdr:colOff>409575</xdr:colOff>
      <xdr:row>37</xdr:row>
      <xdr:rowOff>142875</xdr:rowOff>
    </xdr:to>
    <xdr:pic>
      <xdr:nvPicPr>
        <xdr:cNvPr id="9" name="irc_mi" descr="Αποτέλεσμα εικόνας για clipart boy think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62675" y="6124575"/>
          <a:ext cx="3429000" cy="4943475"/>
        </a:xfrm>
        <a:prstGeom prst="rect">
          <a:avLst/>
        </a:prstGeom>
        <a:noFill/>
      </xdr:spPr>
    </xdr:pic>
    <xdr:clientData/>
  </xdr:twoCellAnchor>
  <xdr:twoCellAnchor>
    <xdr:from>
      <xdr:col>9</xdr:col>
      <xdr:colOff>590549</xdr:colOff>
      <xdr:row>17</xdr:row>
      <xdr:rowOff>276225</xdr:rowOff>
    </xdr:from>
    <xdr:to>
      <xdr:col>16</xdr:col>
      <xdr:colOff>47624</xdr:colOff>
      <xdr:row>21</xdr:row>
      <xdr:rowOff>28575</xdr:rowOff>
    </xdr:to>
    <xdr:sp macro="" textlink="">
      <xdr:nvSpPr>
        <xdr:cNvPr id="10" name="Rectangular Callout 9"/>
        <xdr:cNvSpPr/>
      </xdr:nvSpPr>
      <xdr:spPr>
        <a:xfrm>
          <a:off x="6115049" y="4972050"/>
          <a:ext cx="3724275" cy="1152525"/>
        </a:xfrm>
        <a:prstGeom prst="wedgeRect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l-GR" sz="2000">
              <a:solidFill>
                <a:sysClr val="windowText" lastClr="000000"/>
              </a:solidFill>
            </a:rPr>
            <a:t>Για τη δύναμη επιλέγουμε από τη λίστα</a:t>
          </a:r>
          <a:endParaRPr lang="en-GB" sz="20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10</xdr:col>
      <xdr:colOff>28576</xdr:colOff>
      <xdr:row>0</xdr:row>
      <xdr:rowOff>76200</xdr:rowOff>
    </xdr:from>
    <xdr:to>
      <xdr:col>15</xdr:col>
      <xdr:colOff>533400</xdr:colOff>
      <xdr:row>15</xdr:row>
      <xdr:rowOff>123825</xdr:rowOff>
    </xdr:to>
    <xdr:pic>
      <xdr:nvPicPr>
        <xdr:cNvPr id="1063" name="irc_mi" descr="Αποτέλεσμα εικόνας για clipart boy think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62676" y="76200"/>
          <a:ext cx="3552824" cy="486727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27051</xdr:colOff>
      <xdr:row>43</xdr:row>
      <xdr:rowOff>76199</xdr:rowOff>
    </xdr:from>
    <xdr:to>
      <xdr:col>14</xdr:col>
      <xdr:colOff>142875</xdr:colOff>
      <xdr:row>54</xdr:row>
      <xdr:rowOff>238124</xdr:rowOff>
    </xdr:to>
    <xdr:pic>
      <xdr:nvPicPr>
        <xdr:cNvPr id="106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23051" y="14535149"/>
          <a:ext cx="2554224" cy="3990975"/>
        </a:xfrm>
        <a:prstGeom prst="rect">
          <a:avLst/>
        </a:prstGeom>
        <a:noFill/>
      </xdr:spPr>
    </xdr:pic>
    <xdr:clientData/>
  </xdr:twoCellAnchor>
  <xdr:oneCellAnchor>
    <xdr:from>
      <xdr:col>0</xdr:col>
      <xdr:colOff>21363</xdr:colOff>
      <xdr:row>84</xdr:row>
      <xdr:rowOff>157702</xdr:rowOff>
    </xdr:from>
    <xdr:ext cx="2424253" cy="530658"/>
    <xdr:sp macro="" textlink="">
      <xdr:nvSpPr>
        <xdr:cNvPr id="12" name="Rectangle 11"/>
        <xdr:cNvSpPr/>
      </xdr:nvSpPr>
      <xdr:spPr>
        <a:xfrm>
          <a:off x="21363" y="26770552"/>
          <a:ext cx="2424253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l-GR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Βαθμολογία</a:t>
          </a:r>
          <a:endParaRPr lang="en-US" sz="28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twoCellAnchor>
    <xdr:from>
      <xdr:col>3</xdr:col>
      <xdr:colOff>600075</xdr:colOff>
      <xdr:row>51</xdr:row>
      <xdr:rowOff>361950</xdr:rowOff>
    </xdr:from>
    <xdr:to>
      <xdr:col>8</xdr:col>
      <xdr:colOff>19050</xdr:colOff>
      <xdr:row>52</xdr:row>
      <xdr:rowOff>26475</xdr:rowOff>
    </xdr:to>
    <xdr:sp macro="" textlink="">
      <xdr:nvSpPr>
        <xdr:cNvPr id="13" name="Rectangle 12"/>
        <xdr:cNvSpPr/>
      </xdr:nvSpPr>
      <xdr:spPr>
        <a:xfrm>
          <a:off x="2428875" y="17564100"/>
          <a:ext cx="2466975" cy="36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4</xdr:col>
      <xdr:colOff>0</xdr:colOff>
      <xdr:row>54</xdr:row>
      <xdr:rowOff>361950</xdr:rowOff>
    </xdr:from>
    <xdr:to>
      <xdr:col>8</xdr:col>
      <xdr:colOff>28575</xdr:colOff>
      <xdr:row>55</xdr:row>
      <xdr:rowOff>26475</xdr:rowOff>
    </xdr:to>
    <xdr:sp macro="" textlink="">
      <xdr:nvSpPr>
        <xdr:cNvPr id="15" name="Rectangle 14"/>
        <xdr:cNvSpPr/>
      </xdr:nvSpPr>
      <xdr:spPr>
        <a:xfrm>
          <a:off x="2438400" y="18649950"/>
          <a:ext cx="2466975" cy="36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590550</xdr:colOff>
      <xdr:row>69</xdr:row>
      <xdr:rowOff>276226</xdr:rowOff>
    </xdr:to>
    <xdr:sp macro="" textlink="">
      <xdr:nvSpPr>
        <xdr:cNvPr id="16" name="Rectangle 15"/>
        <xdr:cNvSpPr/>
      </xdr:nvSpPr>
      <xdr:spPr>
        <a:xfrm>
          <a:off x="5514975" y="0"/>
          <a:ext cx="561975" cy="22059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9</xdr:col>
      <xdr:colOff>47625</xdr:colOff>
      <xdr:row>70</xdr:row>
      <xdr:rowOff>228601</xdr:rowOff>
    </xdr:from>
    <xdr:to>
      <xdr:col>10</xdr:col>
      <xdr:colOff>28575</xdr:colOff>
      <xdr:row>82</xdr:row>
      <xdr:rowOff>180975</xdr:rowOff>
    </xdr:to>
    <xdr:sp macro="" textlink="">
      <xdr:nvSpPr>
        <xdr:cNvPr id="17" name="Rectangle 16"/>
        <xdr:cNvSpPr/>
      </xdr:nvSpPr>
      <xdr:spPr>
        <a:xfrm>
          <a:off x="5572125" y="22317076"/>
          <a:ext cx="590550" cy="409574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10</xdr:col>
      <xdr:colOff>257175</xdr:colOff>
      <xdr:row>39</xdr:row>
      <xdr:rowOff>266699</xdr:rowOff>
    </xdr:from>
    <xdr:to>
      <xdr:col>16</xdr:col>
      <xdr:colOff>323850</xdr:colOff>
      <xdr:row>42</xdr:row>
      <xdr:rowOff>342900</xdr:rowOff>
    </xdr:to>
    <xdr:sp macro="" textlink="">
      <xdr:nvSpPr>
        <xdr:cNvPr id="14" name="Rectangular Callout 13"/>
        <xdr:cNvSpPr/>
      </xdr:nvSpPr>
      <xdr:spPr>
        <a:xfrm>
          <a:off x="6353175" y="13154024"/>
          <a:ext cx="3724275" cy="1104901"/>
        </a:xfrm>
        <a:prstGeom prst="wedgeRectCallout">
          <a:avLst>
            <a:gd name="adj1" fmla="val 12415"/>
            <a:gd name="adj2" fmla="val 136657"/>
          </a:avLst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l-GR" sz="2000">
            <a:solidFill>
              <a:sysClr val="windowText" lastClr="000000"/>
            </a:solidFill>
          </a:endParaRPr>
        </a:p>
        <a:p>
          <a:pPr algn="ctr"/>
          <a:r>
            <a:rPr lang="el-GR" sz="2000">
              <a:solidFill>
                <a:sysClr val="windowText" lastClr="000000"/>
              </a:solidFill>
            </a:rPr>
            <a:t>Γράφουμε στα πράσινα κουτάκια.</a:t>
          </a:r>
        </a:p>
        <a:p>
          <a:pPr algn="ctr"/>
          <a:endParaRPr lang="el-GR" sz="2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workbookViewId="0">
      <selection sqref="A1:XFD1048576"/>
    </sheetView>
  </sheetViews>
  <sheetFormatPr defaultRowHeight="15"/>
  <cols>
    <col min="5" max="5" width="9.7109375" customWidth="1"/>
  </cols>
  <sheetData>
    <row r="1" spans="1:13" ht="38.25" customHeight="1">
      <c r="A1" s="21"/>
      <c r="B1" s="21"/>
      <c r="C1" s="21"/>
      <c r="D1" s="21"/>
      <c r="E1" s="21"/>
      <c r="F1" s="21"/>
      <c r="G1" s="21"/>
      <c r="H1" s="21"/>
      <c r="I1" s="21"/>
      <c r="M1" s="52"/>
    </row>
    <row r="2" spans="1:13" ht="29.25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M2" s="52"/>
    </row>
    <row r="3" spans="1:13" ht="21">
      <c r="A3" s="22" t="s">
        <v>2</v>
      </c>
      <c r="B3" s="23"/>
      <c r="C3" s="23"/>
      <c r="D3" s="23"/>
      <c r="E3" s="23"/>
      <c r="F3" s="23"/>
      <c r="G3" s="23"/>
      <c r="H3" s="23"/>
      <c r="I3" s="23"/>
      <c r="M3" s="52"/>
    </row>
    <row r="4" spans="1:13" ht="21">
      <c r="A4" s="22" t="s">
        <v>0</v>
      </c>
      <c r="B4" s="23"/>
      <c r="C4" s="23"/>
      <c r="D4" s="23"/>
      <c r="E4" s="23"/>
      <c r="F4" s="23"/>
      <c r="G4" s="23"/>
      <c r="H4" s="23"/>
      <c r="I4" s="23"/>
      <c r="M4" s="52"/>
    </row>
    <row r="5" spans="1:13" ht="40.5" customHeight="1">
      <c r="A5" s="23"/>
      <c r="B5" s="23"/>
      <c r="C5" s="24" t="s">
        <v>16</v>
      </c>
      <c r="D5" s="24" t="s">
        <v>17</v>
      </c>
      <c r="E5" s="23"/>
      <c r="F5" s="23"/>
      <c r="G5" s="23"/>
      <c r="H5" s="23"/>
      <c r="I5" s="23"/>
      <c r="M5" s="52"/>
    </row>
    <row r="6" spans="1:13" ht="9.75" customHeight="1">
      <c r="A6" s="25"/>
      <c r="B6" s="23"/>
      <c r="C6" s="23"/>
      <c r="D6" s="23"/>
      <c r="E6" s="23"/>
      <c r="F6" s="23"/>
      <c r="G6" s="23"/>
      <c r="H6" s="23"/>
      <c r="I6" s="23"/>
      <c r="M6" s="52"/>
    </row>
    <row r="7" spans="1:13">
      <c r="A7" s="23"/>
      <c r="B7" s="23"/>
      <c r="C7" s="23"/>
      <c r="D7" s="23"/>
      <c r="E7" s="23"/>
      <c r="F7" s="23"/>
      <c r="G7" s="23"/>
      <c r="H7" s="23"/>
      <c r="I7" s="23"/>
    </row>
    <row r="8" spans="1:13">
      <c r="A8" s="23"/>
      <c r="B8" s="23"/>
      <c r="C8" s="23"/>
      <c r="D8" s="23"/>
      <c r="E8" s="23"/>
      <c r="F8" s="23"/>
      <c r="G8" s="23"/>
      <c r="H8" s="23"/>
      <c r="I8" s="23"/>
    </row>
    <row r="9" spans="1:13">
      <c r="A9" s="23"/>
      <c r="B9" s="23"/>
      <c r="C9" s="23"/>
      <c r="D9" s="23"/>
      <c r="E9" s="23"/>
      <c r="F9" s="23"/>
      <c r="G9" s="23"/>
      <c r="H9" s="23"/>
      <c r="I9" s="23"/>
    </row>
    <row r="10" spans="1:13">
      <c r="A10" s="23"/>
      <c r="B10" s="23"/>
      <c r="C10" s="23"/>
      <c r="D10" s="23"/>
      <c r="E10" s="23"/>
      <c r="F10" s="23"/>
      <c r="G10" s="23"/>
      <c r="H10" s="23"/>
      <c r="I10" s="23"/>
    </row>
    <row r="11" spans="1:13" ht="18.75" customHeight="1">
      <c r="A11" s="23"/>
      <c r="B11" s="23"/>
      <c r="C11" s="23"/>
      <c r="D11" s="23"/>
      <c r="E11" s="23"/>
      <c r="F11" s="23"/>
      <c r="G11" s="23"/>
      <c r="H11" s="23"/>
      <c r="I11" s="23"/>
    </row>
    <row r="12" spans="1:13" ht="70.5" customHeight="1" thickBot="1">
      <c r="A12" s="23"/>
      <c r="B12" s="23"/>
      <c r="C12" s="23"/>
      <c r="D12" s="23"/>
      <c r="E12" s="23"/>
      <c r="F12" s="23"/>
      <c r="G12" s="23"/>
      <c r="H12" s="23"/>
      <c r="I12" s="23"/>
    </row>
    <row r="13" spans="1:13" ht="24" thickTop="1">
      <c r="A13" s="26" t="s">
        <v>20</v>
      </c>
      <c r="B13" s="27"/>
      <c r="C13" s="27"/>
      <c r="D13" s="27"/>
      <c r="E13" s="27"/>
      <c r="F13" s="27"/>
      <c r="G13" s="27"/>
      <c r="H13" s="27"/>
      <c r="I13" s="28"/>
    </row>
    <row r="14" spans="1:13" ht="21" customHeight="1">
      <c r="A14" s="29" t="s">
        <v>19</v>
      </c>
      <c r="B14" s="30"/>
      <c r="C14" s="30"/>
      <c r="D14" s="30"/>
      <c r="E14" s="30"/>
      <c r="F14" s="30"/>
      <c r="G14" s="30"/>
      <c r="H14" s="30"/>
      <c r="I14" s="31"/>
    </row>
    <row r="15" spans="1:13" ht="25.5" customHeight="1" thickBot="1">
      <c r="A15" s="32" t="s">
        <v>18</v>
      </c>
      <c r="B15" s="33"/>
      <c r="C15" s="33"/>
      <c r="D15" s="33"/>
      <c r="E15" s="33"/>
      <c r="F15" s="33"/>
      <c r="G15" s="33"/>
      <c r="H15" s="33"/>
      <c r="I15" s="34"/>
    </row>
    <row r="16" spans="1:13" ht="45" customHeight="1" thickTop="1">
      <c r="A16" s="35"/>
      <c r="B16" s="36"/>
      <c r="C16" s="36"/>
      <c r="D16" s="36"/>
      <c r="E16" s="36"/>
      <c r="F16" s="36"/>
      <c r="G16" s="36"/>
      <c r="H16" s="36"/>
      <c r="I16" s="36"/>
    </row>
    <row r="17" spans="1:15" ht="23.25">
      <c r="A17" s="37" t="s">
        <v>41</v>
      </c>
      <c r="B17" s="38"/>
      <c r="C17" s="38"/>
      <c r="D17" s="38"/>
      <c r="E17" s="38"/>
      <c r="F17" s="38"/>
      <c r="G17" s="38"/>
      <c r="H17" s="21"/>
      <c r="I17" s="21"/>
    </row>
    <row r="18" spans="1:15" ht="27" customHeight="1">
      <c r="A18" s="39" t="s">
        <v>56</v>
      </c>
      <c r="B18" s="38"/>
      <c r="C18" s="38"/>
      <c r="D18" s="38"/>
      <c r="E18" s="38"/>
      <c r="F18" s="38"/>
      <c r="G18" s="38"/>
      <c r="H18" s="21"/>
      <c r="I18" s="21"/>
    </row>
    <row r="19" spans="1:15" ht="36">
      <c r="A19" s="40" t="s">
        <v>5</v>
      </c>
      <c r="B19" s="22"/>
      <c r="C19" s="22"/>
      <c r="D19" s="22"/>
      <c r="E19" s="41"/>
      <c r="F19" s="54"/>
      <c r="G19" s="43" t="s">
        <v>57</v>
      </c>
      <c r="H19" s="44" t="str">
        <f>IF(F19="","",IF(F19=M19,"J","L"))</f>
        <v/>
      </c>
      <c r="I19" s="23"/>
      <c r="L19" s="109" t="s">
        <v>79</v>
      </c>
      <c r="M19" s="109" t="s">
        <v>80</v>
      </c>
      <c r="N19" s="109" t="s">
        <v>81</v>
      </c>
      <c r="O19" s="109" t="s">
        <v>8</v>
      </c>
    </row>
    <row r="20" spans="1:15" ht="11.25" customHeight="1">
      <c r="A20" s="42"/>
      <c r="B20" s="42"/>
      <c r="C20" s="42"/>
      <c r="D20" s="42"/>
      <c r="E20" s="42"/>
      <c r="F20" s="42"/>
      <c r="G20" s="42"/>
      <c r="H20" s="42"/>
      <c r="I20" s="42"/>
    </row>
    <row r="21" spans="1:15" ht="36">
      <c r="A21" s="40" t="s">
        <v>3</v>
      </c>
      <c r="B21" s="22"/>
      <c r="C21" s="22"/>
      <c r="D21" s="22"/>
      <c r="E21" s="41"/>
      <c r="F21" s="54"/>
      <c r="G21" s="22"/>
      <c r="H21" s="44" t="str">
        <f>IF(F21="","",IF(F21=M21,"J","L"))</f>
        <v/>
      </c>
      <c r="I21" s="23"/>
      <c r="L21" s="109" t="s">
        <v>80</v>
      </c>
      <c r="M21" s="110" t="s">
        <v>78</v>
      </c>
      <c r="N21" s="109" t="s">
        <v>8</v>
      </c>
      <c r="O21" s="109" t="s">
        <v>10</v>
      </c>
    </row>
    <row r="22" spans="1:15" ht="12" customHeight="1">
      <c r="A22" s="42"/>
      <c r="B22" s="42"/>
      <c r="C22" s="42"/>
      <c r="D22" s="42"/>
      <c r="E22" s="42"/>
      <c r="F22" s="42"/>
      <c r="G22" s="42"/>
      <c r="H22" s="42"/>
      <c r="I22" s="42"/>
    </row>
    <row r="23" spans="1:15" ht="36">
      <c r="A23" s="40" t="s">
        <v>4</v>
      </c>
      <c r="B23" s="22"/>
      <c r="C23" s="22"/>
      <c r="D23" s="22"/>
      <c r="E23" s="41"/>
      <c r="F23" s="54"/>
      <c r="G23" s="22"/>
      <c r="H23" s="44" t="str">
        <f>IF(F23="","",IF(F23=N19,"J","L"))</f>
        <v/>
      </c>
      <c r="I23" s="23"/>
      <c r="L23" s="109" t="s">
        <v>81</v>
      </c>
      <c r="M23" s="109" t="s">
        <v>82</v>
      </c>
      <c r="N23" s="109" t="s">
        <v>80</v>
      </c>
      <c r="O23" s="110" t="s">
        <v>78</v>
      </c>
    </row>
    <row r="24" spans="1:15" ht="12" customHeight="1">
      <c r="A24" s="42"/>
      <c r="B24" s="42"/>
      <c r="C24" s="42"/>
      <c r="D24" s="42"/>
      <c r="E24" s="42"/>
      <c r="F24" s="42"/>
      <c r="G24" s="42"/>
      <c r="H24" s="42"/>
      <c r="I24" s="42"/>
    </row>
    <row r="25" spans="1:15" ht="36">
      <c r="A25" s="40" t="s">
        <v>6</v>
      </c>
      <c r="B25" s="22"/>
      <c r="C25" s="22"/>
      <c r="D25" s="22"/>
      <c r="E25" s="41"/>
      <c r="F25" s="54"/>
      <c r="G25" s="22"/>
      <c r="H25" s="44" t="str">
        <f>IF(F25="","",IF(F25=M25,"J","L"))</f>
        <v/>
      </c>
      <c r="I25" s="23"/>
      <c r="L25" s="109" t="s">
        <v>82</v>
      </c>
      <c r="M25" s="109" t="s">
        <v>83</v>
      </c>
      <c r="N25" s="109" t="s">
        <v>9</v>
      </c>
      <c r="O25" s="109" t="s">
        <v>10</v>
      </c>
    </row>
    <row r="26" spans="1:15" ht="12" customHeight="1">
      <c r="A26" s="42"/>
      <c r="B26" s="42"/>
      <c r="C26" s="42"/>
      <c r="D26" s="42"/>
      <c r="E26" s="42"/>
      <c r="F26" s="42"/>
      <c r="G26" s="42"/>
      <c r="H26" s="42"/>
      <c r="I26" s="42"/>
      <c r="J26" s="1"/>
      <c r="M26" s="55"/>
    </row>
    <row r="27" spans="1:15" ht="32.25" customHeight="1">
      <c r="A27" s="40" t="s">
        <v>11</v>
      </c>
      <c r="B27" s="22"/>
      <c r="C27" s="22"/>
      <c r="D27" s="22"/>
      <c r="E27" s="41"/>
      <c r="F27" s="54"/>
      <c r="G27" s="22"/>
      <c r="H27" s="44" t="str">
        <f>IF(F27="","",IF(F27=L27,"J","L"))</f>
        <v/>
      </c>
      <c r="I27" s="22"/>
      <c r="J27" s="1"/>
      <c r="L27" s="109" t="s">
        <v>7</v>
      </c>
      <c r="M27" s="109" t="s">
        <v>84</v>
      </c>
      <c r="N27" s="109" t="s">
        <v>85</v>
      </c>
      <c r="O27" s="109" t="s">
        <v>86</v>
      </c>
    </row>
    <row r="28" spans="1:15" ht="12" customHeight="1">
      <c r="A28" s="42"/>
      <c r="B28" s="42"/>
      <c r="C28" s="42"/>
      <c r="D28" s="42"/>
      <c r="E28" s="42"/>
      <c r="F28" s="42"/>
      <c r="G28" s="42"/>
      <c r="H28" s="42"/>
      <c r="I28" s="42"/>
      <c r="J28" s="1"/>
      <c r="M28" s="52"/>
    </row>
    <row r="29" spans="1:15" ht="36">
      <c r="A29" s="40" t="s">
        <v>13</v>
      </c>
      <c r="B29" s="22"/>
      <c r="C29" s="22"/>
      <c r="D29" s="22"/>
      <c r="E29" s="41"/>
      <c r="F29" s="54"/>
      <c r="G29" s="22"/>
      <c r="H29" s="44" t="str">
        <f>IF(F29="","",IF(F29=N29,"J","L"))</f>
        <v/>
      </c>
      <c r="I29" s="22"/>
      <c r="J29" s="1"/>
      <c r="L29" s="109" t="s">
        <v>10</v>
      </c>
      <c r="M29" s="109" t="s">
        <v>87</v>
      </c>
      <c r="N29" s="109" t="s">
        <v>88</v>
      </c>
      <c r="O29" s="109" t="s">
        <v>86</v>
      </c>
    </row>
    <row r="30" spans="1:15" ht="12" customHeight="1">
      <c r="A30" s="42"/>
      <c r="B30" s="42"/>
      <c r="C30" s="42"/>
      <c r="D30" s="42"/>
      <c r="E30" s="42"/>
      <c r="F30" s="42"/>
      <c r="G30" s="42"/>
      <c r="H30" s="42"/>
      <c r="I30" s="42"/>
      <c r="J30" s="1"/>
      <c r="M30" s="52"/>
    </row>
    <row r="31" spans="1:15" ht="36">
      <c r="A31" s="40" t="s">
        <v>89</v>
      </c>
      <c r="B31" s="22"/>
      <c r="C31" s="22"/>
      <c r="D31" s="22"/>
      <c r="E31" s="41"/>
      <c r="F31" s="54"/>
      <c r="G31" s="22"/>
      <c r="H31" s="44" t="str">
        <f>IF(F31="","",IF(F31=M31,"J","L"))</f>
        <v/>
      </c>
      <c r="I31" s="22"/>
      <c r="J31" s="1"/>
      <c r="L31" s="110" t="s">
        <v>78</v>
      </c>
      <c r="M31" s="109" t="s">
        <v>85</v>
      </c>
      <c r="N31" s="109" t="s">
        <v>90</v>
      </c>
      <c r="O31" s="109" t="s">
        <v>86</v>
      </c>
    </row>
    <row r="32" spans="1:15" ht="12" customHeight="1">
      <c r="A32" s="42"/>
      <c r="B32" s="42"/>
      <c r="C32" s="42"/>
      <c r="D32" s="42"/>
      <c r="E32" s="42"/>
      <c r="F32" s="42"/>
      <c r="G32" s="42"/>
      <c r="H32" s="42"/>
      <c r="I32" s="42"/>
      <c r="J32" s="1"/>
      <c r="M32" s="52"/>
    </row>
    <row r="33" spans="1:16" ht="36">
      <c r="A33" s="40" t="s">
        <v>12</v>
      </c>
      <c r="B33" s="22"/>
      <c r="C33" s="22"/>
      <c r="D33" s="22"/>
      <c r="E33" s="41"/>
      <c r="F33" s="54"/>
      <c r="G33" s="22"/>
      <c r="H33" s="44" t="str">
        <f>IF(F33="","",IF(F33=N25,"J","L"))</f>
        <v/>
      </c>
      <c r="I33" s="22"/>
      <c r="J33" s="1"/>
      <c r="L33" s="109" t="s">
        <v>82</v>
      </c>
      <c r="M33" s="109" t="s">
        <v>83</v>
      </c>
      <c r="N33" s="109" t="s">
        <v>8</v>
      </c>
      <c r="O33" s="109" t="s">
        <v>9</v>
      </c>
    </row>
    <row r="34" spans="1:16" ht="12" customHeight="1">
      <c r="A34" s="42"/>
      <c r="B34" s="42"/>
      <c r="C34" s="42"/>
      <c r="D34" s="42"/>
      <c r="E34" s="42"/>
      <c r="F34" s="42"/>
      <c r="G34" s="42"/>
      <c r="H34" s="42"/>
      <c r="I34" s="42"/>
      <c r="J34" s="1"/>
      <c r="M34" s="52"/>
    </row>
    <row r="35" spans="1:16" ht="36">
      <c r="A35" s="40" t="s">
        <v>14</v>
      </c>
      <c r="B35" s="22"/>
      <c r="C35" s="22"/>
      <c r="D35" s="22"/>
      <c r="E35" s="41"/>
      <c r="F35" s="54"/>
      <c r="G35" s="22"/>
      <c r="H35" s="44" t="str">
        <f>IF(F35="","",IF(F35=O35,"J","L"))</f>
        <v/>
      </c>
      <c r="I35" s="22"/>
      <c r="J35" s="1"/>
      <c r="L35" s="109" t="s">
        <v>84</v>
      </c>
      <c r="M35" s="109" t="s">
        <v>86</v>
      </c>
      <c r="N35" s="109" t="s">
        <v>83</v>
      </c>
      <c r="O35" s="109" t="s">
        <v>91</v>
      </c>
    </row>
    <row r="36" spans="1:16" ht="12" customHeight="1">
      <c r="A36" s="42"/>
      <c r="B36" s="42"/>
      <c r="C36" s="42"/>
      <c r="D36" s="42"/>
      <c r="E36" s="42"/>
      <c r="F36" s="42"/>
      <c r="G36" s="42"/>
      <c r="H36" s="42"/>
      <c r="I36" s="42"/>
      <c r="J36" s="1"/>
      <c r="M36" s="52"/>
    </row>
    <row r="37" spans="1:16" ht="36">
      <c r="A37" s="40" t="s">
        <v>15</v>
      </c>
      <c r="B37" s="22"/>
      <c r="C37" s="22"/>
      <c r="D37" s="22"/>
      <c r="E37" s="41"/>
      <c r="F37" s="54"/>
      <c r="G37" s="22"/>
      <c r="H37" s="44" t="str">
        <f>IF(F37="","",IF(F37=M27,"J","L"))</f>
        <v/>
      </c>
      <c r="I37" s="22"/>
      <c r="J37" s="1">
        <f>COUNTIF(H19:H37,"J")*2</f>
        <v>0</v>
      </c>
      <c r="L37" s="109" t="s">
        <v>84</v>
      </c>
      <c r="M37" s="109" t="s">
        <v>88</v>
      </c>
      <c r="N37" s="109" t="s">
        <v>91</v>
      </c>
      <c r="O37" s="109" t="s">
        <v>92</v>
      </c>
    </row>
    <row r="38" spans="1:16" ht="15.75" customHeight="1">
      <c r="A38" s="22"/>
      <c r="B38" s="22"/>
      <c r="C38" s="22"/>
      <c r="D38" s="22"/>
      <c r="E38" s="22"/>
      <c r="F38" s="22"/>
      <c r="G38" s="22"/>
      <c r="H38" s="22"/>
      <c r="I38" s="22"/>
      <c r="J38" s="1"/>
      <c r="K38" s="1"/>
      <c r="L38" s="1"/>
      <c r="M38" s="53"/>
      <c r="N38" s="1"/>
      <c r="O38" s="1"/>
      <c r="P38" s="1"/>
    </row>
    <row r="39" spans="1:16" ht="29.25">
      <c r="A39" s="11" t="s">
        <v>36</v>
      </c>
      <c r="B39" s="2"/>
      <c r="C39" s="2"/>
      <c r="D39" s="2"/>
      <c r="E39" s="2"/>
      <c r="F39" s="2"/>
      <c r="G39" s="2"/>
      <c r="H39" s="2"/>
      <c r="I39" s="2"/>
      <c r="J39" s="1"/>
      <c r="L39" s="1"/>
      <c r="M39" s="53"/>
      <c r="N39" s="1"/>
      <c r="O39" s="1"/>
      <c r="P39" s="1"/>
    </row>
    <row r="40" spans="1:16" ht="21.75">
      <c r="A40" s="2"/>
      <c r="B40" s="2"/>
      <c r="C40" s="2"/>
      <c r="D40" s="2" t="s">
        <v>62</v>
      </c>
      <c r="E40" s="2"/>
      <c r="F40" s="2"/>
      <c r="G40" s="3" t="s">
        <v>21</v>
      </c>
      <c r="H40" s="4"/>
      <c r="I40" s="2"/>
      <c r="J40" s="1"/>
      <c r="L40" s="1"/>
      <c r="M40" s="53"/>
      <c r="N40" s="1"/>
      <c r="O40" s="1"/>
      <c r="P40" s="1"/>
    </row>
    <row r="41" spans="1:16" ht="42.75">
      <c r="A41" s="2" t="s">
        <v>22</v>
      </c>
      <c r="B41" s="13" t="s">
        <v>33</v>
      </c>
      <c r="C41" s="93"/>
      <c r="D41" s="94"/>
      <c r="E41" s="95"/>
      <c r="F41" s="12" t="s">
        <v>23</v>
      </c>
      <c r="G41" s="17"/>
      <c r="H41" s="9" t="str">
        <f>IF(G41="","",IF(G41=8,"J","L"))</f>
        <v/>
      </c>
      <c r="I41" s="2"/>
      <c r="J41" s="1"/>
      <c r="L41" s="1"/>
      <c r="M41" s="53"/>
      <c r="N41" s="1"/>
      <c r="O41" s="1"/>
      <c r="P41" s="1"/>
    </row>
    <row r="42" spans="1:16" ht="16.5" customHeight="1">
      <c r="A42" s="2"/>
      <c r="B42" s="13"/>
      <c r="C42" s="12"/>
      <c r="D42" s="12"/>
      <c r="E42" s="12"/>
      <c r="F42" s="12"/>
      <c r="G42" s="18"/>
      <c r="H42" s="10"/>
      <c r="I42" s="2"/>
      <c r="J42" s="1"/>
      <c r="L42" s="1"/>
      <c r="M42" s="53"/>
      <c r="N42" s="1"/>
      <c r="O42" s="1"/>
      <c r="P42" s="1"/>
    </row>
    <row r="43" spans="1:16" ht="42.75">
      <c r="A43" s="2" t="s">
        <v>24</v>
      </c>
      <c r="B43" s="13" t="s">
        <v>32</v>
      </c>
      <c r="C43" s="93"/>
      <c r="D43" s="94"/>
      <c r="E43" s="95"/>
      <c r="F43" s="12" t="s">
        <v>23</v>
      </c>
      <c r="G43" s="17"/>
      <c r="H43" s="9" t="str">
        <f>IF(G43="","",IF(G43=81,"J","L"))</f>
        <v/>
      </c>
      <c r="I43" s="2"/>
      <c r="J43" s="1"/>
      <c r="L43" s="1"/>
      <c r="M43" s="53"/>
      <c r="N43" s="1"/>
      <c r="O43" s="1"/>
      <c r="P43" s="1"/>
    </row>
    <row r="44" spans="1:16" ht="15.75" customHeight="1">
      <c r="A44" s="2"/>
      <c r="B44" s="13"/>
      <c r="C44" s="12"/>
      <c r="D44" s="12"/>
      <c r="E44" s="12"/>
      <c r="F44" s="12"/>
      <c r="G44" s="18"/>
      <c r="H44" s="10"/>
      <c r="I44" s="2"/>
      <c r="J44" s="1"/>
      <c r="L44" s="1"/>
      <c r="M44" s="53"/>
      <c r="N44" s="1"/>
      <c r="O44" s="1"/>
      <c r="P44" s="1"/>
    </row>
    <row r="45" spans="1:16" ht="42.75">
      <c r="A45" s="2" t="s">
        <v>25</v>
      </c>
      <c r="B45" s="13" t="s">
        <v>35</v>
      </c>
      <c r="C45" s="93"/>
      <c r="D45" s="94"/>
      <c r="E45" s="95"/>
      <c r="F45" s="12" t="s">
        <v>23</v>
      </c>
      <c r="G45" s="17"/>
      <c r="H45" s="9" t="str">
        <f>IF(G45="","",IF(G45=25,"J","L"))</f>
        <v/>
      </c>
      <c r="I45" s="2"/>
      <c r="J45" s="1"/>
      <c r="L45" s="1"/>
      <c r="M45" s="53"/>
      <c r="N45" s="1"/>
      <c r="O45" s="1"/>
      <c r="P45" s="1"/>
    </row>
    <row r="46" spans="1:16" ht="16.5" customHeight="1">
      <c r="A46" s="2"/>
      <c r="B46" s="13"/>
      <c r="C46" s="12"/>
      <c r="D46" s="19"/>
      <c r="E46" s="12"/>
      <c r="F46" s="12"/>
      <c r="G46" s="18"/>
      <c r="H46" s="10"/>
      <c r="I46" s="2"/>
      <c r="J46" s="1"/>
      <c r="L46" s="1"/>
      <c r="M46" s="53"/>
      <c r="N46" s="1"/>
      <c r="O46" s="1"/>
      <c r="P46" s="1"/>
    </row>
    <row r="47" spans="1:16" ht="42.75">
      <c r="A47" s="2" t="s">
        <v>26</v>
      </c>
      <c r="B47" s="13" t="s">
        <v>34</v>
      </c>
      <c r="C47" s="93"/>
      <c r="D47" s="94"/>
      <c r="E47" s="95"/>
      <c r="F47" s="12" t="s">
        <v>23</v>
      </c>
      <c r="G47" s="17"/>
      <c r="H47" s="9" t="str">
        <f>IF(G47="","",IF(G47=64,"J","L"))</f>
        <v/>
      </c>
      <c r="I47" s="2"/>
      <c r="J47" s="1">
        <f>COUNTIF(H41:H47,"J")*2</f>
        <v>0</v>
      </c>
      <c r="L47" s="1"/>
      <c r="M47" s="53"/>
      <c r="N47" s="1"/>
      <c r="O47" s="1"/>
      <c r="P47" s="1"/>
    </row>
    <row r="48" spans="1:16" ht="15" customHeight="1">
      <c r="A48" s="2"/>
      <c r="B48" s="2"/>
      <c r="C48" s="2"/>
      <c r="D48" s="6"/>
      <c r="E48" s="2"/>
      <c r="F48" s="2"/>
      <c r="G48" s="2"/>
      <c r="H48" s="2"/>
      <c r="I48" s="2"/>
      <c r="J48" s="1"/>
      <c r="L48" s="1"/>
      <c r="M48" s="53"/>
      <c r="N48" s="1"/>
      <c r="O48" s="1"/>
      <c r="P48" s="1"/>
    </row>
    <row r="49" spans="1:16" ht="29.25">
      <c r="A49" s="11" t="s">
        <v>42</v>
      </c>
      <c r="B49" s="11"/>
      <c r="C49" s="11"/>
      <c r="D49" s="11"/>
      <c r="E49" s="11"/>
      <c r="F49" s="11"/>
      <c r="G49" s="11"/>
      <c r="H49" s="11"/>
      <c r="I49" s="11"/>
      <c r="J49" s="1"/>
      <c r="L49" s="1"/>
      <c r="M49" s="53"/>
      <c r="N49" s="1"/>
      <c r="O49" s="1"/>
      <c r="P49" s="1"/>
    </row>
    <row r="50" spans="1:16" ht="24.75" customHeight="1">
      <c r="A50" s="11" t="s">
        <v>43</v>
      </c>
      <c r="B50" s="11"/>
      <c r="C50" s="11"/>
      <c r="D50" s="11"/>
      <c r="E50" s="11"/>
      <c r="F50" s="11"/>
      <c r="G50" s="11"/>
      <c r="H50" s="11"/>
      <c r="I50" s="11"/>
      <c r="J50" s="1"/>
      <c r="L50" s="1"/>
      <c r="M50" s="53"/>
      <c r="N50" s="1"/>
      <c r="O50" s="1"/>
      <c r="P50" s="1"/>
    </row>
    <row r="51" spans="1:16" ht="29.25">
      <c r="A51" s="11" t="s">
        <v>44</v>
      </c>
      <c r="B51" s="11"/>
      <c r="C51" s="11"/>
      <c r="D51" s="11"/>
      <c r="E51" s="14" t="s">
        <v>38</v>
      </c>
      <c r="F51" s="14" t="s">
        <v>45</v>
      </c>
      <c r="G51" s="14" t="s">
        <v>46</v>
      </c>
      <c r="H51" s="14" t="s">
        <v>37</v>
      </c>
      <c r="I51" s="11"/>
      <c r="J51" s="1"/>
      <c r="L51" s="1"/>
      <c r="M51" s="53"/>
      <c r="N51" s="1"/>
      <c r="O51" s="1"/>
      <c r="P51" s="1"/>
    </row>
    <row r="52" spans="1:16" ht="29.25">
      <c r="A52" s="11"/>
      <c r="B52" s="11"/>
      <c r="C52" s="11"/>
      <c r="D52" s="11"/>
      <c r="E52" s="15"/>
      <c r="F52" s="15"/>
      <c r="G52" s="15"/>
      <c r="H52" s="15"/>
      <c r="I52" s="11"/>
      <c r="J52" s="1"/>
      <c r="L52" s="1"/>
      <c r="M52" s="53"/>
      <c r="N52" s="1"/>
      <c r="O52" s="1"/>
      <c r="P52" s="1"/>
    </row>
    <row r="53" spans="1:16" ht="27" customHeight="1">
      <c r="A53" s="11"/>
      <c r="B53" s="11"/>
      <c r="C53" s="11"/>
      <c r="D53" s="11"/>
      <c r="E53" s="45" t="str">
        <f>IF(E52="","",IF(E52="ν","L"))</f>
        <v/>
      </c>
      <c r="F53" s="45" t="str">
        <f>IF(F52="","",IF(F52="ν","J"))</f>
        <v/>
      </c>
      <c r="G53" s="45" t="str">
        <f>IF(G52="","",IF(G52="ν","L"))</f>
        <v/>
      </c>
      <c r="H53" s="45" t="str">
        <f>IF(H52="","",IF(H52="ν","L"))</f>
        <v/>
      </c>
      <c r="I53" s="11"/>
      <c r="J53" s="1" t="str">
        <f>IF(E53="L",0,IF(G53="L",0,IF(H53="L",0,IF(F53="J",1,""))))</f>
        <v/>
      </c>
      <c r="L53" s="1"/>
      <c r="M53" s="53"/>
      <c r="N53" s="1"/>
      <c r="O53" s="1"/>
      <c r="P53" s="1"/>
    </row>
    <row r="54" spans="1:16" ht="29.25">
      <c r="A54" s="11" t="s">
        <v>27</v>
      </c>
      <c r="B54" s="11"/>
      <c r="C54" s="11"/>
      <c r="D54" s="11"/>
      <c r="E54" s="14" t="s">
        <v>39</v>
      </c>
      <c r="F54" s="14" t="s">
        <v>28</v>
      </c>
      <c r="G54" s="14" t="s">
        <v>40</v>
      </c>
      <c r="H54" s="14">
        <v>888</v>
      </c>
      <c r="I54" s="11"/>
      <c r="J54" s="1"/>
      <c r="L54" s="1"/>
      <c r="M54" s="53"/>
      <c r="N54" s="1"/>
      <c r="O54" s="1"/>
      <c r="P54" s="1"/>
    </row>
    <row r="55" spans="1:16" ht="29.25">
      <c r="A55" s="11"/>
      <c r="B55" s="11"/>
      <c r="C55" s="11"/>
      <c r="D55" s="11"/>
      <c r="E55" s="15"/>
      <c r="F55" s="15"/>
      <c r="G55" s="15"/>
      <c r="H55" s="15"/>
      <c r="I55" s="11"/>
      <c r="J55" s="1"/>
      <c r="L55" s="1"/>
      <c r="M55" s="53"/>
      <c r="N55" s="1"/>
      <c r="O55" s="1"/>
      <c r="P55" s="1"/>
    </row>
    <row r="56" spans="1:16" ht="23.25" customHeight="1">
      <c r="A56" s="2"/>
      <c r="B56" s="2"/>
      <c r="C56" s="2"/>
      <c r="D56" s="2"/>
      <c r="E56" s="45" t="str">
        <f>IF(E55="","",IF(E55="ν","L"))</f>
        <v/>
      </c>
      <c r="F56" s="45" t="str">
        <f>IF(F55="","",IF(F55="ν","L"))</f>
        <v/>
      </c>
      <c r="G56" s="45" t="str">
        <f>IF(G55="","",IF(G55="ν","J"))</f>
        <v/>
      </c>
      <c r="H56" s="45" t="str">
        <f>IF(H55="","",IF(H55="ν","L"))</f>
        <v/>
      </c>
      <c r="I56" s="2"/>
      <c r="J56" s="1" t="str">
        <f>IF(E56="L",0,IF(G56="L",0,IF(H56="L",0,IF(G56="J",1,""))))</f>
        <v/>
      </c>
      <c r="L56" s="1"/>
      <c r="M56" s="53"/>
      <c r="N56" s="1"/>
      <c r="O56" s="1"/>
      <c r="P56" s="1"/>
    </row>
    <row r="57" spans="1:16" ht="30" thickBot="1">
      <c r="A57" s="11" t="s">
        <v>29</v>
      </c>
      <c r="B57" s="2"/>
      <c r="C57" s="2"/>
      <c r="D57" s="2"/>
      <c r="E57" s="2"/>
      <c r="F57" s="2"/>
      <c r="G57" s="2"/>
      <c r="H57" s="2"/>
      <c r="I57" s="2"/>
      <c r="J57" s="1"/>
      <c r="L57" s="1"/>
      <c r="M57" s="1"/>
      <c r="N57" s="1"/>
      <c r="O57" s="1"/>
      <c r="P57" s="1"/>
    </row>
    <row r="58" spans="1:16" ht="32.25" thickBot="1">
      <c r="A58" s="11" t="s">
        <v>22</v>
      </c>
      <c r="B58" s="11" t="s">
        <v>58</v>
      </c>
      <c r="C58" s="2"/>
      <c r="D58" s="69"/>
      <c r="E58" s="70"/>
      <c r="F58" s="71"/>
      <c r="G58" s="50" t="str">
        <f>IF(D58="","",IF(D58=100,"J","L"))</f>
        <v/>
      </c>
      <c r="H58" s="2"/>
      <c r="I58" s="2"/>
      <c r="J58" s="1"/>
      <c r="L58" s="1"/>
      <c r="M58" s="1"/>
      <c r="N58" s="1"/>
      <c r="O58" s="1"/>
      <c r="P58" s="1"/>
    </row>
    <row r="59" spans="1:16" ht="9.75" customHeight="1" thickBot="1">
      <c r="A59" s="2"/>
      <c r="B59" s="2"/>
      <c r="C59" s="2"/>
      <c r="D59" s="2"/>
      <c r="E59" s="5"/>
      <c r="F59" s="2"/>
      <c r="G59" s="50"/>
      <c r="H59" s="2"/>
      <c r="I59" s="2"/>
      <c r="J59" s="1"/>
      <c r="L59" s="1"/>
      <c r="M59" s="1"/>
      <c r="N59" s="1"/>
      <c r="O59" s="1"/>
      <c r="P59" s="1"/>
    </row>
    <row r="60" spans="1:16" ht="32.25" thickBot="1">
      <c r="A60" s="11" t="s">
        <v>24</v>
      </c>
      <c r="B60" s="11" t="s">
        <v>59</v>
      </c>
      <c r="C60" s="2"/>
      <c r="D60" s="69"/>
      <c r="E60" s="70"/>
      <c r="F60" s="71"/>
      <c r="G60" s="50" t="str">
        <f>IF(D60="","",IF(D60=10000,"J","L"))</f>
        <v/>
      </c>
      <c r="H60" s="2"/>
      <c r="I60" s="2"/>
      <c r="J60" s="1"/>
      <c r="L60" s="1"/>
      <c r="M60" s="1"/>
      <c r="N60" s="1"/>
      <c r="O60" s="1"/>
      <c r="P60" s="1"/>
    </row>
    <row r="61" spans="1:16" ht="12" customHeight="1" thickBot="1">
      <c r="A61" s="2"/>
      <c r="B61" s="2"/>
      <c r="C61" s="2"/>
      <c r="D61" s="2"/>
      <c r="E61" s="5"/>
      <c r="F61" s="2"/>
      <c r="G61" s="50"/>
      <c r="H61" s="2"/>
      <c r="I61" s="2"/>
      <c r="J61" s="1"/>
      <c r="L61" s="1"/>
      <c r="M61" s="1"/>
      <c r="N61" s="1"/>
      <c r="O61" s="1"/>
      <c r="P61" s="1"/>
    </row>
    <row r="62" spans="1:16" ht="32.25" thickBot="1">
      <c r="A62" s="11" t="s">
        <v>25</v>
      </c>
      <c r="B62" s="11" t="s">
        <v>60</v>
      </c>
      <c r="C62" s="2"/>
      <c r="D62" s="69"/>
      <c r="E62" s="70"/>
      <c r="F62" s="71"/>
      <c r="G62" s="50" t="str">
        <f>IF(D62="","",IF(D62=1000000,"J","L"))</f>
        <v/>
      </c>
      <c r="H62" s="2"/>
      <c r="I62" s="2"/>
      <c r="J62" s="1"/>
      <c r="L62" s="1"/>
      <c r="M62" s="1"/>
      <c r="N62" s="1"/>
      <c r="O62" s="1"/>
      <c r="P62" s="1"/>
    </row>
    <row r="63" spans="1:16" ht="15" customHeight="1" thickBot="1">
      <c r="A63" s="11"/>
      <c r="B63" s="11"/>
      <c r="C63" s="2"/>
      <c r="D63" s="2"/>
      <c r="E63" s="2"/>
      <c r="F63" s="2"/>
      <c r="G63" s="50"/>
      <c r="H63" s="2"/>
      <c r="I63" s="2"/>
      <c r="J63" s="1"/>
      <c r="L63" s="1"/>
      <c r="M63" s="1"/>
      <c r="N63" s="1"/>
      <c r="O63" s="1"/>
      <c r="P63" s="1"/>
    </row>
    <row r="64" spans="1:16" ht="32.25" customHeight="1" thickBot="1">
      <c r="A64" s="11" t="s">
        <v>26</v>
      </c>
      <c r="B64" s="11" t="s">
        <v>63</v>
      </c>
      <c r="C64" s="2"/>
      <c r="D64" s="69"/>
      <c r="E64" s="70"/>
      <c r="F64" s="71"/>
      <c r="G64" s="50" t="str">
        <f>IF(D64="","",IF(D64=2000,"J","L"))</f>
        <v/>
      </c>
      <c r="H64" s="2"/>
      <c r="I64" s="2"/>
      <c r="J64" s="1">
        <f>COUNTIF(G58:G64,"J")*2</f>
        <v>0</v>
      </c>
      <c r="L64" s="1"/>
      <c r="M64" s="1"/>
      <c r="N64" s="1"/>
      <c r="O64" s="1"/>
      <c r="P64" s="1"/>
    </row>
    <row r="65" spans="1:16" ht="21.75">
      <c r="A65" s="2"/>
      <c r="B65" s="2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</row>
    <row r="66" spans="1:16" ht="24.75">
      <c r="A66" s="16" t="s">
        <v>30</v>
      </c>
      <c r="B66" s="2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</row>
    <row r="67" spans="1:16" ht="29.25">
      <c r="A67" s="89" t="s">
        <v>47</v>
      </c>
      <c r="B67" s="90"/>
      <c r="C67" s="75" t="s">
        <v>49</v>
      </c>
      <c r="D67" s="76"/>
      <c r="E67" s="77"/>
      <c r="F67" s="2"/>
      <c r="G67" s="72" t="s">
        <v>61</v>
      </c>
      <c r="H67" s="73"/>
      <c r="I67" s="74"/>
      <c r="J67" s="1"/>
      <c r="K67" s="1" t="s">
        <v>64</v>
      </c>
      <c r="L67" s="1"/>
      <c r="M67" s="1"/>
      <c r="N67" s="1"/>
      <c r="O67" s="1"/>
      <c r="P67" s="1"/>
    </row>
    <row r="68" spans="1:16" ht="24.75">
      <c r="A68" s="91" t="s">
        <v>48</v>
      </c>
      <c r="B68" s="92"/>
      <c r="C68" s="96" t="s">
        <v>48</v>
      </c>
      <c r="D68" s="97"/>
      <c r="E68" s="98"/>
      <c r="F68" s="2"/>
      <c r="G68" s="47"/>
      <c r="H68" s="48"/>
      <c r="I68" s="49"/>
      <c r="J68" s="1"/>
      <c r="K68" s="1" t="s">
        <v>65</v>
      </c>
      <c r="L68" s="1"/>
      <c r="M68" s="1"/>
      <c r="N68" s="1"/>
      <c r="O68" s="1"/>
      <c r="P68" s="1"/>
    </row>
    <row r="69" spans="1:16" ht="33" customHeight="1">
      <c r="A69" s="102">
        <v>300</v>
      </c>
      <c r="B69" s="103"/>
      <c r="C69" s="99" t="s">
        <v>31</v>
      </c>
      <c r="D69" s="100"/>
      <c r="E69" s="101"/>
      <c r="F69" s="8" t="s">
        <v>23</v>
      </c>
      <c r="G69" s="46">
        <v>3</v>
      </c>
      <c r="H69" s="20" t="s">
        <v>50</v>
      </c>
      <c r="I69" s="46" t="s">
        <v>51</v>
      </c>
      <c r="J69" s="1"/>
      <c r="K69" s="1" t="s">
        <v>66</v>
      </c>
      <c r="L69" s="1"/>
      <c r="M69" s="1"/>
      <c r="N69" s="1"/>
      <c r="O69" s="1"/>
      <c r="P69" s="1"/>
    </row>
    <row r="70" spans="1:16" ht="27" thickBot="1">
      <c r="A70" s="107" t="str">
        <f>IF(A69="","",IF(A69=300,"J","L"))</f>
        <v>J</v>
      </c>
      <c r="B70" s="107"/>
      <c r="C70" s="2"/>
      <c r="D70" s="2"/>
      <c r="E70" s="2"/>
      <c r="F70" s="2"/>
      <c r="G70" s="45" t="str">
        <f>IF(G69="","",IF(G69=3,"J","L"))</f>
        <v>J</v>
      </c>
      <c r="H70" s="2"/>
      <c r="I70" s="45" t="str">
        <f>IF(I69="","",IF(I69=K67,"J","L"))</f>
        <v>J</v>
      </c>
      <c r="K70" s="1" t="s">
        <v>67</v>
      </c>
      <c r="L70" s="1"/>
      <c r="M70" s="1"/>
      <c r="N70" s="1"/>
      <c r="O70" s="1"/>
      <c r="P70" s="1"/>
    </row>
    <row r="71" spans="1:16" ht="29.25">
      <c r="A71" s="81"/>
      <c r="B71" s="82"/>
      <c r="C71" s="61" t="s">
        <v>52</v>
      </c>
      <c r="D71" s="61"/>
      <c r="E71" s="62"/>
      <c r="F71" s="8" t="s">
        <v>23</v>
      </c>
      <c r="G71" s="85"/>
      <c r="H71" s="65" t="s">
        <v>50</v>
      </c>
      <c r="I71" s="63"/>
      <c r="J71" s="51" t="s">
        <v>57</v>
      </c>
      <c r="K71" s="1" t="s">
        <v>68</v>
      </c>
      <c r="L71" s="1"/>
      <c r="M71" s="1"/>
      <c r="N71" s="1"/>
      <c r="O71" s="1"/>
      <c r="P71" s="1"/>
    </row>
    <row r="72" spans="1:16" ht="30" thickBot="1">
      <c r="A72" s="83"/>
      <c r="B72" s="84"/>
      <c r="C72" s="67" t="s">
        <v>53</v>
      </c>
      <c r="D72" s="67"/>
      <c r="E72" s="68"/>
      <c r="F72" s="7"/>
      <c r="G72" s="86"/>
      <c r="H72" s="65"/>
      <c r="I72" s="64"/>
      <c r="J72" s="1"/>
      <c r="K72" s="1" t="s">
        <v>69</v>
      </c>
      <c r="L72" s="1"/>
      <c r="M72" s="1"/>
      <c r="N72" s="1"/>
      <c r="O72" s="1"/>
      <c r="P72" s="1"/>
    </row>
    <row r="73" spans="1:16" ht="26.25">
      <c r="A73" s="108" t="str">
        <f>IF(A71="","",IF(A71=400000,"J","L"))</f>
        <v/>
      </c>
      <c r="B73" s="108"/>
      <c r="C73" s="2"/>
      <c r="D73" s="2"/>
      <c r="E73" s="2"/>
      <c r="F73" s="7"/>
      <c r="G73" s="45" t="str">
        <f>IF(G71="","",IF(G71=4,"J","L"))</f>
        <v/>
      </c>
      <c r="H73" s="2"/>
      <c r="I73" s="45" t="str">
        <f>IF(I71="","",IF(I71=K70,"J","L"))</f>
        <v/>
      </c>
      <c r="J73" s="1">
        <f>COUNTIF(A73:I73,"J")</f>
        <v>0</v>
      </c>
      <c r="K73" s="1" t="s">
        <v>70</v>
      </c>
      <c r="L73" s="1"/>
      <c r="M73" s="1"/>
      <c r="N73" s="1"/>
      <c r="O73" s="1"/>
      <c r="P73" s="1"/>
    </row>
    <row r="74" spans="1:16" ht="29.25">
      <c r="A74" s="56"/>
      <c r="B74" s="57"/>
      <c r="C74" s="60" t="s">
        <v>54</v>
      </c>
      <c r="D74" s="61"/>
      <c r="E74" s="62"/>
      <c r="F74" s="8" t="s">
        <v>23</v>
      </c>
      <c r="G74" s="63"/>
      <c r="H74" s="65" t="s">
        <v>50</v>
      </c>
      <c r="I74" s="63"/>
      <c r="J74" s="1"/>
      <c r="K74" s="1" t="s">
        <v>71</v>
      </c>
      <c r="L74" s="1"/>
      <c r="M74" s="1"/>
      <c r="N74" s="1"/>
      <c r="O74" s="1"/>
      <c r="P74" s="1"/>
    </row>
    <row r="75" spans="1:16" ht="29.25">
      <c r="A75" s="58"/>
      <c r="B75" s="59"/>
      <c r="C75" s="66" t="s">
        <v>55</v>
      </c>
      <c r="D75" s="67"/>
      <c r="E75" s="68"/>
      <c r="F75" s="2"/>
      <c r="G75" s="64"/>
      <c r="H75" s="65"/>
      <c r="I75" s="64"/>
      <c r="J75" s="1"/>
      <c r="K75" s="1" t="s">
        <v>72</v>
      </c>
      <c r="L75" s="1"/>
      <c r="M75" s="1"/>
      <c r="N75" s="1"/>
      <c r="O75" s="1"/>
      <c r="P75" s="1"/>
    </row>
    <row r="76" spans="1:16" ht="26.25">
      <c r="A76" s="87" t="str">
        <f>IF(A74="","",IF(A74=8000000,"J","L"))</f>
        <v/>
      </c>
      <c r="B76" s="87"/>
      <c r="C76" s="2"/>
      <c r="D76" s="2"/>
      <c r="E76" s="2"/>
      <c r="F76" s="2"/>
      <c r="G76" s="45" t="str">
        <f>IF(G74="","",IF(G74=8,"J","L"))</f>
        <v/>
      </c>
      <c r="H76" s="2"/>
      <c r="I76" s="45" t="str">
        <f>IF(I74="","",IF(I74=K71,"J","L"))</f>
        <v/>
      </c>
      <c r="J76" s="1">
        <f>COUNTIF(A73:I73,"J")</f>
        <v>0</v>
      </c>
      <c r="K76" s="1" t="s">
        <v>73</v>
      </c>
      <c r="L76" s="1"/>
      <c r="M76" s="1"/>
      <c r="N76" s="1"/>
      <c r="O76" s="1"/>
      <c r="P76" s="1"/>
    </row>
    <row r="77" spans="1:16" ht="22.5">
      <c r="A77" s="56"/>
      <c r="B77" s="57"/>
      <c r="C77" s="78" t="s">
        <v>75</v>
      </c>
      <c r="D77" s="79"/>
      <c r="E77" s="80"/>
      <c r="F77" s="8" t="s">
        <v>23</v>
      </c>
      <c r="G77" s="63"/>
      <c r="H77" s="65" t="s">
        <v>50</v>
      </c>
      <c r="I77" s="63"/>
      <c r="J77" s="1"/>
      <c r="K77" s="1" t="s">
        <v>74</v>
      </c>
      <c r="L77" s="1"/>
      <c r="M77" s="1"/>
      <c r="N77" s="1"/>
      <c r="O77" s="1"/>
      <c r="P77" s="1"/>
    </row>
    <row r="78" spans="1:16" ht="22.5">
      <c r="A78" s="58"/>
      <c r="B78" s="59"/>
      <c r="C78" s="104" t="s">
        <v>76</v>
      </c>
      <c r="D78" s="105"/>
      <c r="E78" s="106"/>
      <c r="F78" s="2"/>
      <c r="G78" s="64"/>
      <c r="H78" s="65"/>
      <c r="I78" s="64"/>
      <c r="J78" s="1"/>
      <c r="K78" s="1"/>
      <c r="M78" s="1"/>
      <c r="N78" s="1"/>
      <c r="O78" s="1"/>
      <c r="P78" s="1"/>
    </row>
    <row r="79" spans="1:16" ht="26.25">
      <c r="A79" s="87" t="str">
        <f>IF(A77="","",IF(A77=1500000,"J","L"))</f>
        <v/>
      </c>
      <c r="B79" s="87"/>
      <c r="C79" s="2"/>
      <c r="D79" s="2"/>
      <c r="E79" s="2"/>
      <c r="F79" s="2"/>
      <c r="G79" s="45" t="str">
        <f>IF(G77="","",IF(G77=15,"J","L"))</f>
        <v/>
      </c>
      <c r="H79" s="2"/>
      <c r="I79" s="45" t="str">
        <f>IF(I77="","",IF(I77=K70,"J","L"))</f>
        <v/>
      </c>
      <c r="J79" s="1">
        <f>COUNTIF(A76:I76,"J")</f>
        <v>0</v>
      </c>
      <c r="K79" s="1"/>
      <c r="M79" s="1"/>
      <c r="N79" s="1"/>
      <c r="O79" s="1"/>
      <c r="P79" s="1"/>
    </row>
    <row r="80" spans="1:16" ht="29.25">
      <c r="A80" s="56"/>
      <c r="B80" s="57"/>
      <c r="C80" s="60" t="s">
        <v>77</v>
      </c>
      <c r="D80" s="61"/>
      <c r="E80" s="62"/>
      <c r="F80" s="8" t="s">
        <v>23</v>
      </c>
      <c r="G80" s="63"/>
      <c r="H80" s="65" t="s">
        <v>50</v>
      </c>
      <c r="I80" s="63"/>
      <c r="J80" s="1"/>
      <c r="K80" s="1"/>
      <c r="M80" s="1"/>
      <c r="N80" s="1"/>
      <c r="O80" s="1"/>
      <c r="P80" s="1"/>
    </row>
    <row r="81" spans="1:16" ht="29.25">
      <c r="A81" s="58"/>
      <c r="B81" s="59"/>
      <c r="C81" s="66" t="s">
        <v>53</v>
      </c>
      <c r="D81" s="67"/>
      <c r="E81" s="68"/>
      <c r="F81" s="2"/>
      <c r="G81" s="64"/>
      <c r="H81" s="65"/>
      <c r="I81" s="64"/>
      <c r="J81" s="1"/>
      <c r="K81" s="1"/>
      <c r="M81" s="1"/>
      <c r="N81" s="1"/>
      <c r="O81" s="1"/>
      <c r="P81" s="1"/>
    </row>
    <row r="82" spans="1:16" ht="26.25">
      <c r="A82" s="88" t="str">
        <f>IF(A80="","",IF(A80=320000,"J","L"))</f>
        <v/>
      </c>
      <c r="B82" s="88"/>
      <c r="C82" s="2"/>
      <c r="D82" s="2"/>
      <c r="E82" s="2"/>
      <c r="F82" s="2"/>
      <c r="G82" s="45" t="str">
        <f>IF(G80="","",IF(G80=32,"J","L"))</f>
        <v/>
      </c>
      <c r="H82" s="2"/>
      <c r="I82" s="45" t="str">
        <f>IF(I80="","",IF(I80=K69,"J","L"))</f>
        <v/>
      </c>
      <c r="J82" s="1">
        <f>COUNTIF(A79:I79,"J")</f>
        <v>0</v>
      </c>
    </row>
    <row r="83" spans="1:16">
      <c r="A83" s="42"/>
      <c r="B83" s="42"/>
      <c r="C83" s="42"/>
      <c r="D83" s="42"/>
      <c r="E83" s="42"/>
      <c r="F83" s="42"/>
      <c r="G83" s="42"/>
      <c r="H83" s="42"/>
      <c r="I83" s="42"/>
      <c r="J83">
        <f>SUM(J37:J82)</f>
        <v>0</v>
      </c>
    </row>
    <row r="84" spans="1:16">
      <c r="A84" s="42"/>
      <c r="B84" s="42"/>
      <c r="C84" s="42"/>
      <c r="D84" s="42"/>
      <c r="E84" s="42"/>
      <c r="F84" s="42"/>
      <c r="G84" s="42"/>
      <c r="H84" s="42"/>
      <c r="I84" s="42"/>
    </row>
    <row r="85" spans="1:16">
      <c r="A85" s="42"/>
      <c r="B85" s="42"/>
      <c r="C85" s="42"/>
      <c r="D85" s="42"/>
      <c r="E85" s="42"/>
      <c r="F85" s="42"/>
      <c r="G85" s="42"/>
      <c r="H85" s="42"/>
      <c r="I85" s="42"/>
    </row>
    <row r="86" spans="1:16" ht="36">
      <c r="A86" s="42"/>
      <c r="B86" s="42"/>
      <c r="C86" s="42"/>
      <c r="D86" s="42"/>
      <c r="E86" s="111">
        <f>J83*2</f>
        <v>0</v>
      </c>
      <c r="F86" s="112" t="s">
        <v>93</v>
      </c>
      <c r="G86" s="42"/>
      <c r="H86" s="42"/>
      <c r="I86" s="42"/>
    </row>
    <row r="87" spans="1:16">
      <c r="A87" s="42"/>
      <c r="B87" s="42"/>
      <c r="C87" s="42"/>
      <c r="D87" s="42"/>
      <c r="E87" s="42"/>
      <c r="F87" s="42"/>
      <c r="G87" s="42"/>
      <c r="H87" s="42"/>
      <c r="I87" s="42"/>
    </row>
    <row r="91" spans="1:16" ht="39" customHeight="1">
      <c r="A91" s="110" t="s">
        <v>94</v>
      </c>
    </row>
  </sheetData>
  <sheetProtection password="C613" sheet="1" objects="1" scenarios="1"/>
  <mergeCells count="44">
    <mergeCell ref="A79:B79"/>
    <mergeCell ref="A82:B82"/>
    <mergeCell ref="A67:B67"/>
    <mergeCell ref="A68:B68"/>
    <mergeCell ref="C41:E41"/>
    <mergeCell ref="C43:E43"/>
    <mergeCell ref="C45:E45"/>
    <mergeCell ref="C47:E47"/>
    <mergeCell ref="C68:E68"/>
    <mergeCell ref="C69:E69"/>
    <mergeCell ref="A69:B69"/>
    <mergeCell ref="C71:E71"/>
    <mergeCell ref="C78:E78"/>
    <mergeCell ref="A70:B70"/>
    <mergeCell ref="A73:B73"/>
    <mergeCell ref="A76:B76"/>
    <mergeCell ref="H71:H72"/>
    <mergeCell ref="I71:I72"/>
    <mergeCell ref="A74:B75"/>
    <mergeCell ref="G74:G75"/>
    <mergeCell ref="H74:H75"/>
    <mergeCell ref="I74:I75"/>
    <mergeCell ref="C72:E72"/>
    <mergeCell ref="C74:E74"/>
    <mergeCell ref="C75:E75"/>
    <mergeCell ref="A71:B72"/>
    <mergeCell ref="G71:G72"/>
    <mergeCell ref="A77:B78"/>
    <mergeCell ref="C77:E77"/>
    <mergeCell ref="G77:G78"/>
    <mergeCell ref="H77:H78"/>
    <mergeCell ref="I77:I78"/>
    <mergeCell ref="D58:F58"/>
    <mergeCell ref="D60:F60"/>
    <mergeCell ref="D62:F62"/>
    <mergeCell ref="G67:I67"/>
    <mergeCell ref="D64:F64"/>
    <mergeCell ref="C67:E67"/>
    <mergeCell ref="A80:B81"/>
    <mergeCell ref="C80:E80"/>
    <mergeCell ref="G80:G81"/>
    <mergeCell ref="H80:H81"/>
    <mergeCell ref="I80:I81"/>
    <mergeCell ref="C81:E81"/>
  </mergeCells>
  <dataValidations count="13">
    <dataValidation type="list" allowBlank="1" showInputMessage="1" showErrorMessage="1" promptTitle="Επίλεξε από τη λίστα" sqref="E19 E25 E23 E21 E27 E29 E31 E33 E35 E37">
      <formula1>_Δυνάμεις</formula1>
    </dataValidation>
    <dataValidation type="list" allowBlank="1" showInputMessage="1" showErrorMessage="1" promptTitle="Επιλέξτε" sqref="F37">
      <formula1>ΔυνάμειςΙ</formula1>
    </dataValidation>
    <dataValidation type="list" errorStyle="information" allowBlank="1" showInputMessage="1" showErrorMessage="1" errorTitle="ΔΥΝΑΜΕΙΣ ΤΟΥ 10" sqref="I71:I72 I80:I81 I74:I75">
      <formula1>$K$67:$K$77</formula1>
    </dataValidation>
    <dataValidation type="list" errorStyle="information" allowBlank="1" showInputMessage="1" showErrorMessage="1" errorTitle="ΔΥΝΑΜΕΙΣ ΤΟΥ 10" promptTitle="ΔΥΝΑΜΕΙΣ ΤΟΥ 10" sqref="I77:I78">
      <formula1>$K$67:$K$77</formula1>
    </dataValidation>
    <dataValidation type="list" allowBlank="1" showInputMessage="1" showErrorMessage="1" promptTitle="Επιλέξτε" prompt="Επίλεξε από τη λίστα" sqref="F25">
      <formula1>Δυνάμειςδ</formula1>
    </dataValidation>
    <dataValidation type="list" allowBlank="1" showInputMessage="1" showErrorMessage="1" promptTitle="Επιλέξτε" prompt="Επίλεξε από τη λίστα" sqref="F19">
      <formula1>_2²</formula1>
    </dataValidation>
    <dataValidation type="list" allowBlank="1" showInputMessage="1" showErrorMessage="1" promptTitle="Επιλέξτε" prompt="Επίλεξε από τη λίστα" sqref="F21">
      <formula1>Δυνάμειςβ</formula1>
    </dataValidation>
    <dataValidation type="list" allowBlank="1" showInputMessage="1" showErrorMessage="1" promptTitle="Επιλέξτε" prompt="Επίλεξε από τη λίστα" sqref="F23">
      <formula1>Δυνάμεις3</formula1>
    </dataValidation>
    <dataValidation type="list" allowBlank="1" showInputMessage="1" showErrorMessage="1" promptTitle="Επιλέξτε" sqref="F27">
      <formula1>Δυνάμειςε</formula1>
    </dataValidation>
    <dataValidation type="list" allowBlank="1" showInputMessage="1" showErrorMessage="1" promptTitle="Επιλέξτε" sqref="F29">
      <formula1>ΔυνάμειςΣτ</formula1>
    </dataValidation>
    <dataValidation type="list" allowBlank="1" showInputMessage="1" showErrorMessage="1" promptTitle="Επιλέξτε" sqref="F31">
      <formula1>Δυνάμειςζ</formula1>
    </dataValidation>
    <dataValidation type="list" allowBlank="1" showInputMessage="1" showErrorMessage="1" promptTitle="Επιλέξτε" sqref="F33">
      <formula1>Δυνάμειςη</formula1>
    </dataValidation>
    <dataValidation type="list" allowBlank="1" showInputMessage="1" showErrorMessage="1" promptTitle="Επιλέξτε" sqref="F35">
      <formula1>ΔυνάμειςΘ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ΔΥΝΑΜΕΙΣ</vt:lpstr>
      <vt:lpstr>_2²</vt:lpstr>
      <vt:lpstr>_Δυνάμεις</vt:lpstr>
      <vt:lpstr>dinameis</vt:lpstr>
      <vt:lpstr>dinameis2</vt:lpstr>
      <vt:lpstr>Δυνάμεις</vt:lpstr>
      <vt:lpstr>Δυνάμεις3</vt:lpstr>
      <vt:lpstr>Δυνάμειςβ</vt:lpstr>
      <vt:lpstr>Δυνάμειςγ</vt:lpstr>
      <vt:lpstr>Δυνάμειςδ</vt:lpstr>
      <vt:lpstr>Δυνάμειςε</vt:lpstr>
      <vt:lpstr>Δυνάμειςζ</vt:lpstr>
      <vt:lpstr>Δυνάμειςη</vt:lpstr>
      <vt:lpstr>ΔυνάμειςΘ</vt:lpstr>
      <vt:lpstr>ΔυνάμειςΙ</vt:lpstr>
      <vt:lpstr>ΔυνάμειςΣτ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Kypros</dc:creator>
  <cp:lastModifiedBy>Kypros</cp:lastModifiedBy>
  <cp:lastPrinted>2019-11-21T19:55:26Z</cp:lastPrinted>
  <dcterms:created xsi:type="dcterms:W3CDTF">2019-11-04T05:05:02Z</dcterms:created>
  <dcterms:modified xsi:type="dcterms:W3CDTF">2020-11-22T19:04:38Z</dcterms:modified>
</cp:coreProperties>
</file>